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0"/>
  </bookViews>
  <sheets>
    <sheet name="D1211_July12" sheetId="1" r:id="rId1"/>
  </sheets>
  <definedNames>
    <definedName name="_xlnm.Print_Area" localSheetId="0">'D1211_July12'!$A$1:$K$63</definedName>
  </definedNames>
  <calcPr fullCalcOnLoad="1"/>
</workbook>
</file>

<file path=xl/sharedStrings.xml><?xml version="1.0" encoding="utf-8"?>
<sst xmlns="http://schemas.openxmlformats.org/spreadsheetml/2006/main" count="68" uniqueCount="68">
  <si>
    <t xml:space="preserve">ΕΤΗΣΙΕΣ ΤΑΞΙΝΟΜΗΣΕΙΣ ΕΠΙΒΑΤΙΚΩΝ ΟΧΗΜΑΤΩΝ </t>
  </si>
  <si>
    <t xml:space="preserve">PC  CAR'S REGISTRATIONS </t>
  </si>
  <si>
    <t>YTD</t>
  </si>
  <si>
    <t>Make</t>
  </si>
  <si>
    <t>% D12/11</t>
  </si>
  <si>
    <t>Rank</t>
  </si>
  <si>
    <t>TOTAL</t>
  </si>
  <si>
    <t>OPEL</t>
  </si>
  <si>
    <t>VOLKSWAGEN</t>
  </si>
  <si>
    <t>TOYOTA</t>
  </si>
  <si>
    <t>CITROEN</t>
  </si>
  <si>
    <t>FIAT</t>
  </si>
  <si>
    <t>FORD</t>
  </si>
  <si>
    <t>NISSAN</t>
  </si>
  <si>
    <t>SKODA</t>
  </si>
  <si>
    <t>SUZUKI</t>
  </si>
  <si>
    <t>HYUNDAI</t>
  </si>
  <si>
    <t>PEUGEOT</t>
  </si>
  <si>
    <t>AUDI</t>
  </si>
  <si>
    <t>KIA MOTORS</t>
  </si>
  <si>
    <t>VOLVO</t>
  </si>
  <si>
    <t>BMW</t>
  </si>
  <si>
    <t>SEAT</t>
  </si>
  <si>
    <t>RENAULT</t>
  </si>
  <si>
    <t>MERCEDES</t>
  </si>
  <si>
    <t>CHEVROLET</t>
  </si>
  <si>
    <t>ALFA ROMEO</t>
  </si>
  <si>
    <t>LANCIA</t>
  </si>
  <si>
    <t>HONDA</t>
  </si>
  <si>
    <t>MINI</t>
  </si>
  <si>
    <t>MITSUBISHI</t>
  </si>
  <si>
    <t>SMART</t>
  </si>
  <si>
    <t>DACIA</t>
  </si>
  <si>
    <t>MAZDA</t>
  </si>
  <si>
    <t>DAIHATSU</t>
  </si>
  <si>
    <t>CHRYSLER</t>
  </si>
  <si>
    <t>SUBARU</t>
  </si>
  <si>
    <t>ABARTH</t>
  </si>
  <si>
    <t>PORSCHE</t>
  </si>
  <si>
    <t>LAND ROVER</t>
  </si>
  <si>
    <t>SSANGYONG</t>
  </si>
  <si>
    <t>LIFAN</t>
  </si>
  <si>
    <t>SAAB</t>
  </si>
  <si>
    <t>JAGUAR</t>
  </si>
  <si>
    <t>C.I./ROLLERTEAM</t>
  </si>
  <si>
    <t>CHANGAN</t>
  </si>
  <si>
    <t>TRIGANO</t>
  </si>
  <si>
    <t>ASTON MARTIN</t>
  </si>
  <si>
    <t>UNKNOWN</t>
  </si>
  <si>
    <t>INFINITI</t>
  </si>
  <si>
    <t>JAC</t>
  </si>
  <si>
    <t>PIAGGIO</t>
  </si>
  <si>
    <t>CHALLENGER/CHAUSSON</t>
  </si>
  <si>
    <t>ADRIA</t>
  </si>
  <si>
    <t>SH AUTO</t>
  </si>
  <si>
    <t>DETHLEFFS/POSSSL</t>
  </si>
  <si>
    <t>DONGFENG</t>
  </si>
  <si>
    <t>MOBILVETTA</t>
  </si>
  <si>
    <t>MC LOUIS</t>
  </si>
  <si>
    <t>HX AUTO</t>
  </si>
  <si>
    <t>LADA</t>
  </si>
  <si>
    <t>July '12 -YTD</t>
  </si>
  <si>
    <t>July '12</t>
  </si>
  <si>
    <t>July '11</t>
  </si>
  <si>
    <t>July '12-YTD</t>
  </si>
  <si>
    <t>July '11-YTD</t>
  </si>
  <si>
    <t>LEXUS</t>
  </si>
  <si>
    <t>MASERATI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</si>
</sst>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\(#\)"/>
  </numFmts>
  <fonts count="45">
    <font>
      <sz val="10"/>
      <name val="Arial Greek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.5"/>
      <color indexed="8"/>
      <name val="Times New Roman Greek"/>
      <family val="1"/>
    </font>
    <font>
      <b/>
      <sz val="8.5"/>
      <color indexed="8"/>
      <name val="Times New Roman Greek"/>
      <family val="1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name val="Times New Roman Greek"/>
      <family val="1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8"/>
      <name val="Arial Greek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1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64">
    <xf numFmtId="0" fontId="0" fillId="0" borderId="0" xfId="0" applyAlignment="1">
      <alignment/>
    </xf>
    <xf numFmtId="0" fontId="3" fillId="0" borderId="0" xfId="63" applyFont="1">
      <alignment/>
      <protection/>
    </xf>
    <xf numFmtId="0" fontId="3" fillId="0" borderId="0" xfId="63" applyFont="1" applyAlignment="1">
      <alignment horizontal="center"/>
      <protection/>
    </xf>
    <xf numFmtId="0" fontId="4" fillId="0" borderId="0" xfId="63" applyFont="1" applyAlignment="1">
      <alignment horizontal="left" vertical="center"/>
      <protection/>
    </xf>
    <xf numFmtId="0" fontId="4" fillId="0" borderId="0" xfId="63" applyFont="1" applyAlignment="1">
      <alignment horizontal="centerContinuous" vertical="center"/>
      <protection/>
    </xf>
    <xf numFmtId="0" fontId="5" fillId="0" borderId="10" xfId="63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17" fontId="5" fillId="0" borderId="10" xfId="63" applyNumberFormat="1" applyFont="1" applyBorder="1" applyAlignment="1">
      <alignment horizontal="center" vertical="center"/>
      <protection/>
    </xf>
    <xf numFmtId="0" fontId="5" fillId="0" borderId="11" xfId="63" applyNumberFormat="1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left" vertical="center"/>
      <protection/>
    </xf>
    <xf numFmtId="0" fontId="7" fillId="0" borderId="14" xfId="62" applyFont="1" applyBorder="1" applyAlignment="1">
      <alignment horizontal="left" vertical="center"/>
      <protection/>
    </xf>
    <xf numFmtId="3" fontId="4" fillId="0" borderId="0" xfId="63" applyNumberFormat="1" applyFont="1" applyBorder="1" applyAlignment="1">
      <alignment horizontal="centerContinuous" vertical="center"/>
      <protection/>
    </xf>
    <xf numFmtId="1" fontId="4" fillId="0" borderId="15" xfId="63" applyNumberFormat="1" applyFont="1" applyBorder="1" applyAlignment="1">
      <alignment horizontal="centerContinuous" vertical="center"/>
      <protection/>
    </xf>
    <xf numFmtId="164" fontId="4" fillId="0" borderId="16" xfId="58" applyNumberFormat="1" applyFont="1" applyBorder="1" applyAlignment="1">
      <alignment horizontal="center" vertical="center"/>
    </xf>
    <xf numFmtId="3" fontId="4" fillId="0" borderId="17" xfId="63" applyNumberFormat="1" applyFont="1" applyBorder="1" applyAlignment="1">
      <alignment horizontal="center" vertical="center"/>
      <protection/>
    </xf>
    <xf numFmtId="3" fontId="4" fillId="0" borderId="18" xfId="63" applyNumberFormat="1" applyFont="1" applyBorder="1" applyAlignment="1">
      <alignment horizontal="centerContinuous" vertical="center"/>
      <protection/>
    </xf>
    <xf numFmtId="164" fontId="4" fillId="0" borderId="19" xfId="58" applyNumberFormat="1" applyFont="1" applyBorder="1" applyAlignment="1">
      <alignment horizontal="center" vertical="center"/>
    </xf>
    <xf numFmtId="0" fontId="3" fillId="0" borderId="0" xfId="63" applyFont="1" applyAlignment="1">
      <alignment horizontal="left" vertical="center"/>
      <protection/>
    </xf>
    <xf numFmtId="0" fontId="3" fillId="0" borderId="20" xfId="63" applyFont="1" applyBorder="1" applyAlignment="1">
      <alignment horizontal="center"/>
      <protection/>
    </xf>
    <xf numFmtId="0" fontId="8" fillId="0" borderId="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center" wrapText="1"/>
    </xf>
    <xf numFmtId="165" fontId="3" fillId="0" borderId="21" xfId="63" applyNumberFormat="1" applyFont="1" applyBorder="1" applyAlignment="1">
      <alignment horizontal="center"/>
      <protection/>
    </xf>
    <xf numFmtId="3" fontId="9" fillId="0" borderId="22" xfId="0" applyNumberFormat="1" applyFont="1" applyFill="1" applyBorder="1" applyAlignment="1">
      <alignment horizontal="center" wrapText="1"/>
    </xf>
    <xf numFmtId="164" fontId="10" fillId="0" borderId="23" xfId="58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3" fontId="8" fillId="0" borderId="24" xfId="0" applyNumberFormat="1" applyFont="1" applyFill="1" applyBorder="1" applyAlignment="1">
      <alignment horizontal="center" wrapText="1"/>
    </xf>
    <xf numFmtId="0" fontId="3" fillId="0" borderId="25" xfId="63" applyFont="1" applyBorder="1" applyAlignment="1">
      <alignment horizontal="center"/>
      <protection/>
    </xf>
    <xf numFmtId="3" fontId="8" fillId="0" borderId="26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26" xfId="55" applyFont="1" applyBorder="1" applyAlignment="1">
      <alignment horizontal="center"/>
      <protection/>
    </xf>
    <xf numFmtId="0" fontId="8" fillId="0" borderId="26" xfId="63" applyFont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164" fontId="10" fillId="0" borderId="27" xfId="58" applyNumberFormat="1" applyFont="1" applyBorder="1" applyAlignment="1">
      <alignment horizontal="center"/>
    </xf>
    <xf numFmtId="0" fontId="8" fillId="0" borderId="27" xfId="63" applyFont="1" applyBorder="1">
      <alignment/>
      <protection/>
    </xf>
    <xf numFmtId="0" fontId="8" fillId="0" borderId="0" xfId="63" applyFont="1" applyBorder="1" applyAlignment="1">
      <alignment horizontal="center"/>
      <protection/>
    </xf>
    <xf numFmtId="0" fontId="3" fillId="0" borderId="21" xfId="63" applyFont="1" applyBorder="1" applyAlignment="1">
      <alignment horizontal="center"/>
      <protection/>
    </xf>
    <xf numFmtId="0" fontId="3" fillId="0" borderId="0" xfId="63" applyFont="1" applyBorder="1" applyAlignment="1">
      <alignment horizontal="center"/>
      <protection/>
    </xf>
    <xf numFmtId="0" fontId="8" fillId="0" borderId="24" xfId="63" applyFont="1" applyBorder="1" applyAlignment="1">
      <alignment horizontal="center"/>
      <protection/>
    </xf>
    <xf numFmtId="0" fontId="3" fillId="0" borderId="17" xfId="63" applyFont="1" applyBorder="1" applyAlignment="1">
      <alignment horizontal="center"/>
      <protection/>
    </xf>
    <xf numFmtId="0" fontId="8" fillId="0" borderId="19" xfId="63" applyFont="1" applyBorder="1">
      <alignment/>
      <protection/>
    </xf>
    <xf numFmtId="0" fontId="8" fillId="0" borderId="16" xfId="63" applyFont="1" applyBorder="1" applyAlignment="1">
      <alignment horizontal="center"/>
      <protection/>
    </xf>
    <xf numFmtId="165" fontId="3" fillId="0" borderId="15" xfId="63" applyNumberFormat="1" applyFont="1" applyBorder="1" applyAlignment="1">
      <alignment horizontal="center"/>
      <protection/>
    </xf>
    <xf numFmtId="164" fontId="10" fillId="0" borderId="14" xfId="58" applyNumberFormat="1" applyFont="1" applyBorder="1" applyAlignment="1">
      <alignment horizontal="center"/>
    </xf>
    <xf numFmtId="164" fontId="10" fillId="0" borderId="19" xfId="58" applyNumberFormat="1" applyFont="1" applyBorder="1" applyAlignment="1">
      <alignment horizontal="center"/>
    </xf>
    <xf numFmtId="0" fontId="3" fillId="0" borderId="0" xfId="63" applyFont="1" applyBorder="1">
      <alignment/>
      <protection/>
    </xf>
    <xf numFmtId="0" fontId="8" fillId="0" borderId="0" xfId="63" applyFont="1" applyBorder="1">
      <alignment/>
      <protection/>
    </xf>
    <xf numFmtId="165" fontId="3" fillId="0" borderId="0" xfId="63" applyNumberFormat="1" applyFont="1" applyBorder="1" applyAlignment="1">
      <alignment horizontal="center"/>
      <protection/>
    </xf>
    <xf numFmtId="164" fontId="3" fillId="0" borderId="0" xfId="58" applyNumberFormat="1" applyFont="1" applyBorder="1" applyAlignment="1">
      <alignment horizontal="center"/>
    </xf>
    <xf numFmtId="0" fontId="8" fillId="0" borderId="0" xfId="63" applyFont="1">
      <alignment/>
      <protection/>
    </xf>
    <xf numFmtId="0" fontId="4" fillId="0" borderId="0" xfId="63" applyFont="1" applyAlignment="1">
      <alignment horizontal="center" wrapText="1"/>
      <protection/>
    </xf>
    <xf numFmtId="17" fontId="5" fillId="0" borderId="10" xfId="63" applyNumberFormat="1" applyFont="1" applyBorder="1" applyAlignment="1">
      <alignment horizontal="center" vertical="center"/>
      <protection/>
    </xf>
    <xf numFmtId="17" fontId="5" fillId="0" borderId="22" xfId="63" applyNumberFormat="1" applyFont="1" applyBorder="1" applyAlignment="1">
      <alignment horizontal="center" vertical="center"/>
      <protection/>
    </xf>
    <xf numFmtId="17" fontId="5" fillId="0" borderId="28" xfId="63" applyNumberFormat="1" applyFont="1" applyBorder="1" applyAlignment="1">
      <alignment horizontal="center" vertical="center"/>
      <protection/>
    </xf>
    <xf numFmtId="17" fontId="5" fillId="0" borderId="29" xfId="63" applyNumberFormat="1" applyFont="1" applyBorder="1" applyAlignment="1">
      <alignment horizontal="center" vertical="center"/>
      <protection/>
    </xf>
    <xf numFmtId="3" fontId="4" fillId="0" borderId="13" xfId="63" applyNumberFormat="1" applyFont="1" applyBorder="1" applyAlignment="1">
      <alignment horizontal="center" vertical="center"/>
      <protection/>
    </xf>
    <xf numFmtId="3" fontId="4" fillId="0" borderId="15" xfId="63" applyNumberFormat="1" applyFont="1" applyBorder="1" applyAlignment="1">
      <alignment horizontal="center" vertical="center"/>
      <protection/>
    </xf>
    <xf numFmtId="0" fontId="8" fillId="0" borderId="16" xfId="63" applyFont="1" applyBorder="1">
      <alignment/>
      <protection/>
    </xf>
    <xf numFmtId="0" fontId="3" fillId="0" borderId="16" xfId="63" applyFont="1" applyBorder="1">
      <alignment/>
      <protection/>
    </xf>
    <xf numFmtId="0" fontId="3" fillId="0" borderId="18" xfId="63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99_New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Βασικό_1998-12-b" xfId="62"/>
    <cellStyle name="Βασικό_COMPARISON98_9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K77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6.375" style="1" customWidth="1"/>
    <col min="2" max="2" width="20.25390625" style="1" customWidth="1"/>
    <col min="3" max="3" width="6.625" style="1" customWidth="1"/>
    <col min="4" max="4" width="4.625" style="1" customWidth="1"/>
    <col min="5" max="5" width="5.625" style="1" customWidth="1"/>
    <col min="6" max="6" width="5.375" style="1" customWidth="1"/>
    <col min="7" max="7" width="10.00390625" style="1" customWidth="1"/>
    <col min="8" max="8" width="10.75390625" style="1" customWidth="1"/>
    <col min="9" max="9" width="6.25390625" style="1" customWidth="1"/>
    <col min="10" max="10" width="5.875" style="2" customWidth="1"/>
    <col min="11" max="11" width="9.875" style="1" customWidth="1"/>
    <col min="12" max="16384" width="9.125" style="1" customWidth="1"/>
  </cols>
  <sheetData>
    <row r="1" ht="39" customHeight="1"/>
    <row r="2" spans="1:4" ht="12" customHeight="1">
      <c r="A2" s="3" t="s">
        <v>61</v>
      </c>
      <c r="B2" s="4"/>
      <c r="C2" s="4"/>
      <c r="D2" s="4"/>
    </row>
    <row r="3" spans="1:11" ht="19.5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0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ht="4.5" customHeight="1" thickBot="1">
      <c r="G5" s="2"/>
    </row>
    <row r="6" spans="1:11" ht="12.75" customHeight="1">
      <c r="A6" s="5" t="s">
        <v>2</v>
      </c>
      <c r="B6" s="6" t="s">
        <v>3</v>
      </c>
      <c r="C6" s="55" t="s">
        <v>62</v>
      </c>
      <c r="D6" s="56"/>
      <c r="E6" s="57" t="s">
        <v>63</v>
      </c>
      <c r="F6" s="58"/>
      <c r="G6" s="8" t="s">
        <v>4</v>
      </c>
      <c r="H6" s="7" t="s">
        <v>64</v>
      </c>
      <c r="I6" s="57" t="s">
        <v>65</v>
      </c>
      <c r="J6" s="58"/>
      <c r="K6" s="9" t="str">
        <f>G6</f>
        <v>% D12/11</v>
      </c>
    </row>
    <row r="7" spans="1:11" s="18" customFormat="1" ht="18.75" customHeight="1" thickBot="1">
      <c r="A7" s="10" t="s">
        <v>5</v>
      </c>
      <c r="B7" s="11" t="s">
        <v>6</v>
      </c>
      <c r="C7" s="59">
        <f>SUM(C8:C63)</f>
        <v>5757</v>
      </c>
      <c r="D7" s="60"/>
      <c r="E7" s="12">
        <f>SUM(E8:E63)</f>
        <v>9940</v>
      </c>
      <c r="F7" s="13"/>
      <c r="G7" s="14">
        <f>(C7-E7)/E7</f>
        <v>-0.4208249496981891</v>
      </c>
      <c r="H7" s="15">
        <f>SUM(H8:H63)</f>
        <v>38186</v>
      </c>
      <c r="I7" s="16">
        <f>SUM(I8:I63)</f>
        <v>65216</v>
      </c>
      <c r="J7" s="13"/>
      <c r="K7" s="17">
        <f>(H7-I7)/I7</f>
        <v>-0.4144688420019627</v>
      </c>
    </row>
    <row r="8" spans="1:11" ht="11.25">
      <c r="A8" s="19">
        <v>1</v>
      </c>
      <c r="B8" s="20" t="s">
        <v>7</v>
      </c>
      <c r="C8" s="21">
        <v>512</v>
      </c>
      <c r="D8" s="22">
        <f>RANK(C8,$C$8:$C$63)</f>
        <v>3</v>
      </c>
      <c r="E8" s="23">
        <v>1107</v>
      </c>
      <c r="F8" s="22">
        <f>RANK(E8,$E$8:$E$63)</f>
        <v>1</v>
      </c>
      <c r="G8" s="24">
        <f aca="true" t="shared" si="0" ref="G8:G63">IF(ISERROR((C8-E8)/E8),IF(E8=0,IF(C8&gt;0,1,IF(C8=0,0,((C8-E8)/E8)))),(C8-E8)/E8)</f>
        <v>-0.5374887082204155</v>
      </c>
      <c r="H8" s="25">
        <v>4581</v>
      </c>
      <c r="I8" s="26">
        <v>7320</v>
      </c>
      <c r="J8" s="22">
        <f>RANK(I8,$I$8:$I$63)</f>
        <v>1</v>
      </c>
      <c r="K8" s="24">
        <f aca="true" t="shared" si="1" ref="K8:K63">IF(ISERROR((H8-I8)/I8),IF(I8=0,IF(H8&gt;0,1,IF(H8=0,0,((H8-I8)/I8)))),(H8-I8)/I8)</f>
        <v>-0.37418032786885247</v>
      </c>
    </row>
    <row r="9" spans="1:11" ht="11.25">
      <c r="A9" s="27">
        <f aca="true" t="shared" si="2" ref="A9:A63">A8+1</f>
        <v>2</v>
      </c>
      <c r="B9" s="20" t="s">
        <v>8</v>
      </c>
      <c r="C9" s="28">
        <v>619</v>
      </c>
      <c r="D9" s="22">
        <f>RANK(C9,$C$8:$C$63)</f>
        <v>1</v>
      </c>
      <c r="E9" s="29">
        <v>948</v>
      </c>
      <c r="F9" s="22">
        <f>RANK(E9,$E$8:$E$63)</f>
        <v>3</v>
      </c>
      <c r="G9" s="24">
        <f t="shared" si="0"/>
        <v>-0.3470464135021097</v>
      </c>
      <c r="H9" s="25">
        <v>3764</v>
      </c>
      <c r="I9" s="26">
        <v>6146</v>
      </c>
      <c r="J9" s="22">
        <f>RANK(I9,$I$8:$I$63)</f>
        <v>3</v>
      </c>
      <c r="K9" s="24">
        <f t="shared" si="1"/>
        <v>-0.38756915066710057</v>
      </c>
    </row>
    <row r="10" spans="1:11" ht="11.25">
      <c r="A10" s="27">
        <f t="shared" si="2"/>
        <v>3</v>
      </c>
      <c r="B10" s="20" t="s">
        <v>9</v>
      </c>
      <c r="C10" s="28">
        <v>482</v>
      </c>
      <c r="D10" s="22">
        <f aca="true" t="shared" si="3" ref="D10:D63">RANK(C10,$C$8:$C$63)</f>
        <v>4</v>
      </c>
      <c r="E10" s="29">
        <v>1094</v>
      </c>
      <c r="F10" s="22">
        <f aca="true" t="shared" si="4" ref="F10:F63">RANK(E10,$E$8:$E$63)</f>
        <v>2</v>
      </c>
      <c r="G10" s="24">
        <f t="shared" si="0"/>
        <v>-0.5594149908592322</v>
      </c>
      <c r="H10" s="25">
        <v>3522</v>
      </c>
      <c r="I10" s="26">
        <v>7196</v>
      </c>
      <c r="J10" s="22">
        <f aca="true" t="shared" si="5" ref="J10:J63">RANK(I10,$I$8:$I$63)</f>
        <v>2</v>
      </c>
      <c r="K10" s="24">
        <f t="shared" si="1"/>
        <v>-0.5105614230127848</v>
      </c>
    </row>
    <row r="11" spans="1:11" ht="11.25">
      <c r="A11" s="27">
        <f t="shared" si="2"/>
        <v>4</v>
      </c>
      <c r="B11" s="20" t="s">
        <v>10</v>
      </c>
      <c r="C11" s="28">
        <v>557</v>
      </c>
      <c r="D11" s="22">
        <f t="shared" si="3"/>
        <v>2</v>
      </c>
      <c r="E11" s="29">
        <v>281</v>
      </c>
      <c r="F11" s="22">
        <f t="shared" si="4"/>
        <v>12</v>
      </c>
      <c r="G11" s="24">
        <f t="shared" si="0"/>
        <v>0.9822064056939501</v>
      </c>
      <c r="H11" s="25">
        <v>2643</v>
      </c>
      <c r="I11" s="26">
        <v>2501</v>
      </c>
      <c r="J11" s="22">
        <f t="shared" si="5"/>
        <v>9</v>
      </c>
      <c r="K11" s="24">
        <f t="shared" si="1"/>
        <v>0.05677728908436625</v>
      </c>
    </row>
    <row r="12" spans="1:11" ht="11.25">
      <c r="A12" s="27">
        <f t="shared" si="2"/>
        <v>5</v>
      </c>
      <c r="B12" s="20" t="s">
        <v>11</v>
      </c>
      <c r="C12" s="28">
        <v>335</v>
      </c>
      <c r="D12" s="22">
        <f t="shared" si="3"/>
        <v>7</v>
      </c>
      <c r="E12" s="29">
        <v>638</v>
      </c>
      <c r="F12" s="22">
        <f t="shared" si="4"/>
        <v>6</v>
      </c>
      <c r="G12" s="24">
        <f t="shared" si="0"/>
        <v>-0.47492163009404387</v>
      </c>
      <c r="H12" s="25">
        <v>2215</v>
      </c>
      <c r="I12" s="26">
        <v>4106</v>
      </c>
      <c r="J12" s="22">
        <f t="shared" si="5"/>
        <v>6</v>
      </c>
      <c r="K12" s="24">
        <f t="shared" si="1"/>
        <v>-0.46054554310764734</v>
      </c>
    </row>
    <row r="13" spans="1:11" ht="11.25">
      <c r="A13" s="27">
        <f t="shared" si="2"/>
        <v>6</v>
      </c>
      <c r="B13" s="20" t="s">
        <v>13</v>
      </c>
      <c r="C13" s="28">
        <v>382</v>
      </c>
      <c r="D13" s="22">
        <f t="shared" si="3"/>
        <v>6</v>
      </c>
      <c r="E13" s="29">
        <v>690</v>
      </c>
      <c r="F13" s="22">
        <f t="shared" si="4"/>
        <v>5</v>
      </c>
      <c r="G13" s="24">
        <f t="shared" si="0"/>
        <v>-0.4463768115942029</v>
      </c>
      <c r="H13" s="25">
        <v>2144</v>
      </c>
      <c r="I13" s="26">
        <v>4480</v>
      </c>
      <c r="J13" s="22">
        <f t="shared" si="5"/>
        <v>4</v>
      </c>
      <c r="K13" s="24">
        <f t="shared" si="1"/>
        <v>-0.5214285714285715</v>
      </c>
    </row>
    <row r="14" spans="1:11" ht="11.25">
      <c r="A14" s="27">
        <f t="shared" si="2"/>
        <v>7</v>
      </c>
      <c r="B14" s="20" t="s">
        <v>12</v>
      </c>
      <c r="C14" s="28">
        <v>264</v>
      </c>
      <c r="D14" s="22">
        <f t="shared" si="3"/>
        <v>8</v>
      </c>
      <c r="E14" s="29">
        <v>603</v>
      </c>
      <c r="F14" s="22">
        <f t="shared" si="4"/>
        <v>7</v>
      </c>
      <c r="G14" s="24">
        <f t="shared" si="0"/>
        <v>-0.5621890547263682</v>
      </c>
      <c r="H14" s="25">
        <v>2059</v>
      </c>
      <c r="I14" s="26">
        <v>4327</v>
      </c>
      <c r="J14" s="22">
        <f t="shared" si="5"/>
        <v>5</v>
      </c>
      <c r="K14" s="24">
        <f t="shared" si="1"/>
        <v>-0.5241506817656575</v>
      </c>
    </row>
    <row r="15" spans="1:11" ht="11.25">
      <c r="A15" s="27">
        <f t="shared" si="2"/>
        <v>8</v>
      </c>
      <c r="B15" s="20" t="s">
        <v>16</v>
      </c>
      <c r="C15" s="28">
        <v>397</v>
      </c>
      <c r="D15" s="22">
        <f t="shared" si="3"/>
        <v>5</v>
      </c>
      <c r="E15" s="29">
        <v>705</v>
      </c>
      <c r="F15" s="22">
        <f t="shared" si="4"/>
        <v>4</v>
      </c>
      <c r="G15" s="24">
        <f t="shared" si="0"/>
        <v>-0.4368794326241135</v>
      </c>
      <c r="H15" s="25">
        <v>1805</v>
      </c>
      <c r="I15" s="26">
        <v>3240</v>
      </c>
      <c r="J15" s="22">
        <f t="shared" si="5"/>
        <v>8</v>
      </c>
      <c r="K15" s="24">
        <f t="shared" si="1"/>
        <v>-0.44290123456790126</v>
      </c>
    </row>
    <row r="16" spans="1:11" ht="11.25">
      <c r="A16" s="27">
        <f t="shared" si="2"/>
        <v>9</v>
      </c>
      <c r="B16" s="20" t="s">
        <v>14</v>
      </c>
      <c r="C16" s="28">
        <v>234</v>
      </c>
      <c r="D16" s="22">
        <f t="shared" si="3"/>
        <v>10</v>
      </c>
      <c r="E16" s="29">
        <v>558</v>
      </c>
      <c r="F16" s="22">
        <f t="shared" si="4"/>
        <v>8</v>
      </c>
      <c r="G16" s="24">
        <f t="shared" si="0"/>
        <v>-0.5806451612903226</v>
      </c>
      <c r="H16" s="25">
        <v>1746</v>
      </c>
      <c r="I16" s="26">
        <v>3327</v>
      </c>
      <c r="J16" s="22">
        <f t="shared" si="5"/>
        <v>7</v>
      </c>
      <c r="K16" s="24">
        <f t="shared" si="1"/>
        <v>-0.47520288548241657</v>
      </c>
    </row>
    <row r="17" spans="1:11" ht="11.25">
      <c r="A17" s="27">
        <f t="shared" si="2"/>
        <v>10</v>
      </c>
      <c r="B17" s="20" t="s">
        <v>15</v>
      </c>
      <c r="C17" s="28">
        <v>195</v>
      </c>
      <c r="D17" s="22">
        <f t="shared" si="3"/>
        <v>13</v>
      </c>
      <c r="E17" s="29">
        <v>310</v>
      </c>
      <c r="F17" s="22">
        <f t="shared" si="4"/>
        <v>11</v>
      </c>
      <c r="G17" s="24">
        <f t="shared" si="0"/>
        <v>-0.3709677419354839</v>
      </c>
      <c r="H17" s="25">
        <v>1655</v>
      </c>
      <c r="I17" s="26">
        <v>1928</v>
      </c>
      <c r="J17" s="22">
        <f t="shared" si="5"/>
        <v>12</v>
      </c>
      <c r="K17" s="24">
        <f t="shared" si="1"/>
        <v>-0.14159751037344398</v>
      </c>
    </row>
    <row r="18" spans="1:11" ht="11.25">
      <c r="A18" s="27">
        <f t="shared" si="2"/>
        <v>11</v>
      </c>
      <c r="B18" s="20" t="s">
        <v>17</v>
      </c>
      <c r="C18" s="28">
        <v>246</v>
      </c>
      <c r="D18" s="22">
        <f t="shared" si="3"/>
        <v>9</v>
      </c>
      <c r="E18" s="29">
        <v>399</v>
      </c>
      <c r="F18" s="22">
        <f t="shared" si="4"/>
        <v>9</v>
      </c>
      <c r="G18" s="24">
        <f t="shared" si="0"/>
        <v>-0.38345864661654133</v>
      </c>
      <c r="H18" s="25">
        <v>1626</v>
      </c>
      <c r="I18" s="26">
        <v>2474</v>
      </c>
      <c r="J18" s="22">
        <f t="shared" si="5"/>
        <v>10</v>
      </c>
      <c r="K18" s="24">
        <f t="shared" si="1"/>
        <v>-0.3427647534357316</v>
      </c>
    </row>
    <row r="19" spans="1:11" ht="11.25">
      <c r="A19" s="27">
        <f t="shared" si="2"/>
        <v>12</v>
      </c>
      <c r="B19" s="20" t="s">
        <v>18</v>
      </c>
      <c r="C19" s="28">
        <v>199</v>
      </c>
      <c r="D19" s="22">
        <f t="shared" si="3"/>
        <v>12</v>
      </c>
      <c r="E19" s="29">
        <v>235</v>
      </c>
      <c r="F19" s="22">
        <f t="shared" si="4"/>
        <v>15</v>
      </c>
      <c r="G19" s="24">
        <f t="shared" si="0"/>
        <v>-0.15319148936170213</v>
      </c>
      <c r="H19" s="25">
        <v>1237</v>
      </c>
      <c r="I19" s="26">
        <v>1568</v>
      </c>
      <c r="J19" s="22">
        <f t="shared" si="5"/>
        <v>13</v>
      </c>
      <c r="K19" s="24">
        <f t="shared" si="1"/>
        <v>-0.2110969387755102</v>
      </c>
    </row>
    <row r="20" spans="1:11" ht="11.25">
      <c r="A20" s="27">
        <f t="shared" si="2"/>
        <v>13</v>
      </c>
      <c r="B20" s="20" t="s">
        <v>19</v>
      </c>
      <c r="C20" s="28">
        <v>103</v>
      </c>
      <c r="D20" s="22">
        <f t="shared" si="3"/>
        <v>16</v>
      </c>
      <c r="E20" s="29">
        <v>254</v>
      </c>
      <c r="F20" s="22">
        <f t="shared" si="4"/>
        <v>13</v>
      </c>
      <c r="G20" s="24">
        <f t="shared" si="0"/>
        <v>-0.594488188976378</v>
      </c>
      <c r="H20" s="25">
        <v>1020</v>
      </c>
      <c r="I20" s="26">
        <v>1464</v>
      </c>
      <c r="J20" s="22">
        <f t="shared" si="5"/>
        <v>14</v>
      </c>
      <c r="K20" s="24">
        <f t="shared" si="1"/>
        <v>-0.30327868852459017</v>
      </c>
    </row>
    <row r="21" spans="1:11" ht="11.25">
      <c r="A21" s="27">
        <f t="shared" si="2"/>
        <v>14</v>
      </c>
      <c r="B21" s="20" t="s">
        <v>22</v>
      </c>
      <c r="C21" s="28">
        <v>202</v>
      </c>
      <c r="D21" s="22">
        <f t="shared" si="3"/>
        <v>11</v>
      </c>
      <c r="E21" s="29">
        <v>241</v>
      </c>
      <c r="F21" s="22">
        <f t="shared" si="4"/>
        <v>14</v>
      </c>
      <c r="G21" s="24">
        <f t="shared" si="0"/>
        <v>-0.16182572614107885</v>
      </c>
      <c r="H21" s="25">
        <v>878</v>
      </c>
      <c r="I21" s="26">
        <v>2225</v>
      </c>
      <c r="J21" s="22">
        <f t="shared" si="5"/>
        <v>11</v>
      </c>
      <c r="K21" s="24">
        <f t="shared" si="1"/>
        <v>-0.6053932584269663</v>
      </c>
    </row>
    <row r="22" spans="1:11" ht="11.25">
      <c r="A22" s="27">
        <f t="shared" si="2"/>
        <v>15</v>
      </c>
      <c r="B22" s="20" t="s">
        <v>20</v>
      </c>
      <c r="C22" s="28">
        <v>81</v>
      </c>
      <c r="D22" s="22">
        <f t="shared" si="3"/>
        <v>19</v>
      </c>
      <c r="E22" s="29">
        <v>112</v>
      </c>
      <c r="F22" s="22">
        <f t="shared" si="4"/>
        <v>22</v>
      </c>
      <c r="G22" s="24">
        <f t="shared" si="0"/>
        <v>-0.2767857142857143</v>
      </c>
      <c r="H22" s="25">
        <v>867</v>
      </c>
      <c r="I22" s="26">
        <v>817</v>
      </c>
      <c r="J22" s="22">
        <f t="shared" si="5"/>
        <v>23</v>
      </c>
      <c r="K22" s="24">
        <f t="shared" si="1"/>
        <v>0.06119951040391677</v>
      </c>
    </row>
    <row r="23" spans="1:11" ht="11.25">
      <c r="A23" s="27">
        <f t="shared" si="2"/>
        <v>16</v>
      </c>
      <c r="B23" s="20" t="s">
        <v>21</v>
      </c>
      <c r="C23" s="28">
        <v>91</v>
      </c>
      <c r="D23" s="22">
        <f t="shared" si="3"/>
        <v>17</v>
      </c>
      <c r="E23" s="29">
        <v>174</v>
      </c>
      <c r="F23" s="22">
        <f t="shared" si="4"/>
        <v>18</v>
      </c>
      <c r="G23" s="24">
        <f t="shared" si="0"/>
        <v>-0.47701149425287354</v>
      </c>
      <c r="H23" s="25">
        <v>816</v>
      </c>
      <c r="I23" s="26">
        <v>1381</v>
      </c>
      <c r="J23" s="22">
        <f t="shared" si="5"/>
        <v>16</v>
      </c>
      <c r="K23" s="24">
        <f t="shared" si="1"/>
        <v>-0.4091238233164374</v>
      </c>
    </row>
    <row r="24" spans="1:11" ht="11.25">
      <c r="A24" s="27">
        <f t="shared" si="2"/>
        <v>17</v>
      </c>
      <c r="B24" s="20" t="s">
        <v>24</v>
      </c>
      <c r="C24" s="28">
        <v>137</v>
      </c>
      <c r="D24" s="22">
        <f t="shared" si="3"/>
        <v>14</v>
      </c>
      <c r="E24" s="29">
        <v>326</v>
      </c>
      <c r="F24" s="22">
        <f t="shared" si="4"/>
        <v>10</v>
      </c>
      <c r="G24" s="24">
        <f t="shared" si="0"/>
        <v>-0.5797546012269938</v>
      </c>
      <c r="H24" s="25">
        <v>715</v>
      </c>
      <c r="I24" s="26">
        <v>1318</v>
      </c>
      <c r="J24" s="22">
        <f t="shared" si="5"/>
        <v>17</v>
      </c>
      <c r="K24" s="24">
        <f t="shared" si="1"/>
        <v>-0.4575113808801214</v>
      </c>
    </row>
    <row r="25" spans="1:11" ht="11.25">
      <c r="A25" s="27">
        <f t="shared" si="2"/>
        <v>18</v>
      </c>
      <c r="B25" s="20" t="s">
        <v>25</v>
      </c>
      <c r="C25" s="28">
        <v>137</v>
      </c>
      <c r="D25" s="22">
        <f t="shared" si="3"/>
        <v>14</v>
      </c>
      <c r="E25" s="29">
        <v>190</v>
      </c>
      <c r="F25" s="22">
        <f t="shared" si="4"/>
        <v>17</v>
      </c>
      <c r="G25" s="24">
        <f t="shared" si="0"/>
        <v>-0.2789473684210526</v>
      </c>
      <c r="H25" s="25">
        <v>697</v>
      </c>
      <c r="I25" s="26">
        <v>1448</v>
      </c>
      <c r="J25" s="22">
        <f t="shared" si="5"/>
        <v>15</v>
      </c>
      <c r="K25" s="24">
        <f t="shared" si="1"/>
        <v>-0.518646408839779</v>
      </c>
    </row>
    <row r="26" spans="1:11" ht="11.25">
      <c r="A26" s="27">
        <f t="shared" si="2"/>
        <v>19</v>
      </c>
      <c r="B26" s="20" t="s">
        <v>23</v>
      </c>
      <c r="C26" s="28">
        <v>73</v>
      </c>
      <c r="D26" s="22">
        <f t="shared" si="3"/>
        <v>20</v>
      </c>
      <c r="E26" s="29">
        <v>144</v>
      </c>
      <c r="F26" s="22">
        <f t="shared" si="4"/>
        <v>19</v>
      </c>
      <c r="G26" s="24">
        <f t="shared" si="0"/>
        <v>-0.4930555555555556</v>
      </c>
      <c r="H26" s="25">
        <v>688</v>
      </c>
      <c r="I26" s="26">
        <v>886</v>
      </c>
      <c r="J26" s="22">
        <f t="shared" si="5"/>
        <v>21</v>
      </c>
      <c r="K26" s="24">
        <f t="shared" si="1"/>
        <v>-0.2234762979683973</v>
      </c>
    </row>
    <row r="27" spans="1:11" ht="11.25">
      <c r="A27" s="27">
        <f t="shared" si="2"/>
        <v>20</v>
      </c>
      <c r="B27" s="20" t="s">
        <v>26</v>
      </c>
      <c r="C27" s="28">
        <v>70</v>
      </c>
      <c r="D27" s="22">
        <f t="shared" si="3"/>
        <v>21</v>
      </c>
      <c r="E27" s="29">
        <v>212</v>
      </c>
      <c r="F27" s="22">
        <f t="shared" si="4"/>
        <v>16</v>
      </c>
      <c r="G27" s="24">
        <f t="shared" si="0"/>
        <v>-0.6698113207547169</v>
      </c>
      <c r="H27" s="25">
        <v>591</v>
      </c>
      <c r="I27" s="26">
        <v>1170</v>
      </c>
      <c r="J27" s="22">
        <f t="shared" si="5"/>
        <v>18</v>
      </c>
      <c r="K27" s="24">
        <f t="shared" si="1"/>
        <v>-0.4948717948717949</v>
      </c>
    </row>
    <row r="28" spans="1:11" ht="11.25">
      <c r="A28" s="27">
        <f t="shared" si="2"/>
        <v>21</v>
      </c>
      <c r="B28" s="20" t="s">
        <v>27</v>
      </c>
      <c r="C28" s="28">
        <v>88</v>
      </c>
      <c r="D28" s="22">
        <f t="shared" si="3"/>
        <v>18</v>
      </c>
      <c r="E28" s="29">
        <v>1</v>
      </c>
      <c r="F28" s="22">
        <f t="shared" si="4"/>
        <v>39</v>
      </c>
      <c r="G28" s="24">
        <f t="shared" si="0"/>
        <v>87</v>
      </c>
      <c r="H28" s="25">
        <v>557</v>
      </c>
      <c r="I28" s="26">
        <v>88</v>
      </c>
      <c r="J28" s="22">
        <f t="shared" si="5"/>
        <v>31</v>
      </c>
      <c r="K28" s="24">
        <f t="shared" si="1"/>
        <v>5.329545454545454</v>
      </c>
    </row>
    <row r="29" spans="1:11" ht="11.25">
      <c r="A29" s="27">
        <f t="shared" si="2"/>
        <v>22</v>
      </c>
      <c r="B29" s="20" t="s">
        <v>28</v>
      </c>
      <c r="C29" s="28">
        <v>54</v>
      </c>
      <c r="D29" s="22">
        <f t="shared" si="3"/>
        <v>23</v>
      </c>
      <c r="E29" s="29">
        <v>59</v>
      </c>
      <c r="F29" s="22">
        <f t="shared" si="4"/>
        <v>26</v>
      </c>
      <c r="G29" s="24">
        <f t="shared" si="0"/>
        <v>-0.0847457627118644</v>
      </c>
      <c r="H29" s="25">
        <v>423</v>
      </c>
      <c r="I29" s="26">
        <v>820</v>
      </c>
      <c r="J29" s="22">
        <f t="shared" si="5"/>
        <v>22</v>
      </c>
      <c r="K29" s="24">
        <f t="shared" si="1"/>
        <v>-0.4841463414634146</v>
      </c>
    </row>
    <row r="30" spans="1:11" ht="11.25">
      <c r="A30" s="27">
        <f t="shared" si="2"/>
        <v>23</v>
      </c>
      <c r="B30" s="20" t="s">
        <v>29</v>
      </c>
      <c r="C30" s="28">
        <v>54</v>
      </c>
      <c r="D30" s="22">
        <f t="shared" si="3"/>
        <v>23</v>
      </c>
      <c r="E30" s="29">
        <v>89</v>
      </c>
      <c r="F30" s="22">
        <f t="shared" si="4"/>
        <v>24</v>
      </c>
      <c r="G30" s="24">
        <f t="shared" si="0"/>
        <v>-0.39325842696629215</v>
      </c>
      <c r="H30" s="25">
        <v>404</v>
      </c>
      <c r="I30" s="26">
        <v>596</v>
      </c>
      <c r="J30" s="22">
        <f t="shared" si="5"/>
        <v>25</v>
      </c>
      <c r="K30" s="24">
        <f t="shared" si="1"/>
        <v>-0.3221476510067114</v>
      </c>
    </row>
    <row r="31" spans="1:11" ht="11.25">
      <c r="A31" s="27">
        <f t="shared" si="2"/>
        <v>24</v>
      </c>
      <c r="B31" s="20" t="s">
        <v>30</v>
      </c>
      <c r="C31" s="28">
        <v>47</v>
      </c>
      <c r="D31" s="22">
        <f t="shared" si="3"/>
        <v>26</v>
      </c>
      <c r="E31" s="29">
        <v>144</v>
      </c>
      <c r="F31" s="22">
        <f t="shared" si="4"/>
        <v>19</v>
      </c>
      <c r="G31" s="24">
        <f t="shared" si="0"/>
        <v>-0.6736111111111112</v>
      </c>
      <c r="H31" s="25">
        <v>371</v>
      </c>
      <c r="I31" s="26">
        <v>1058</v>
      </c>
      <c r="J31" s="22">
        <f t="shared" si="5"/>
        <v>19</v>
      </c>
      <c r="K31" s="24">
        <f t="shared" si="1"/>
        <v>-0.6493383742911153</v>
      </c>
    </row>
    <row r="32" spans="1:11" ht="11.25">
      <c r="A32" s="27">
        <f t="shared" si="2"/>
        <v>25</v>
      </c>
      <c r="B32" s="20" t="s">
        <v>31</v>
      </c>
      <c r="C32" s="28">
        <v>52</v>
      </c>
      <c r="D32" s="22">
        <f t="shared" si="3"/>
        <v>25</v>
      </c>
      <c r="E32" s="29">
        <v>144</v>
      </c>
      <c r="F32" s="22">
        <f t="shared" si="4"/>
        <v>19</v>
      </c>
      <c r="G32" s="24">
        <f t="shared" si="0"/>
        <v>-0.6388888888888888</v>
      </c>
      <c r="H32" s="25">
        <v>338</v>
      </c>
      <c r="I32" s="26">
        <v>1037</v>
      </c>
      <c r="J32" s="22">
        <f t="shared" si="5"/>
        <v>20</v>
      </c>
      <c r="K32" s="24">
        <f t="shared" si="1"/>
        <v>-0.6740597878495661</v>
      </c>
    </row>
    <row r="33" spans="1:11" ht="11.25">
      <c r="A33" s="27">
        <f t="shared" si="2"/>
        <v>26</v>
      </c>
      <c r="B33" s="20" t="s">
        <v>32</v>
      </c>
      <c r="C33" s="28">
        <v>32</v>
      </c>
      <c r="D33" s="22">
        <f t="shared" si="3"/>
        <v>28</v>
      </c>
      <c r="E33" s="29">
        <v>99</v>
      </c>
      <c r="F33" s="22">
        <f t="shared" si="4"/>
        <v>23</v>
      </c>
      <c r="G33" s="24">
        <f t="shared" si="0"/>
        <v>-0.6767676767676768</v>
      </c>
      <c r="H33" s="25">
        <v>252</v>
      </c>
      <c r="I33" s="26">
        <v>493</v>
      </c>
      <c r="J33" s="22">
        <f t="shared" si="5"/>
        <v>26</v>
      </c>
      <c r="K33" s="24">
        <f t="shared" si="1"/>
        <v>-0.48884381338742394</v>
      </c>
    </row>
    <row r="34" spans="1:11" ht="11.25">
      <c r="A34" s="27">
        <f t="shared" si="2"/>
        <v>27</v>
      </c>
      <c r="B34" s="20" t="s">
        <v>33</v>
      </c>
      <c r="C34" s="28">
        <v>58</v>
      </c>
      <c r="D34" s="22">
        <f t="shared" si="3"/>
        <v>22</v>
      </c>
      <c r="E34" s="29">
        <v>20</v>
      </c>
      <c r="F34" s="22">
        <f t="shared" si="4"/>
        <v>28</v>
      </c>
      <c r="G34" s="24">
        <f t="shared" si="0"/>
        <v>1.9</v>
      </c>
      <c r="H34" s="25">
        <v>215</v>
      </c>
      <c r="I34" s="26">
        <v>325</v>
      </c>
      <c r="J34" s="22">
        <f t="shared" si="5"/>
        <v>27</v>
      </c>
      <c r="K34" s="24">
        <f t="shared" si="1"/>
        <v>-0.3384615384615385</v>
      </c>
    </row>
    <row r="35" spans="1:11" ht="11.25">
      <c r="A35" s="27">
        <f t="shared" si="2"/>
        <v>28</v>
      </c>
      <c r="B35" s="20" t="s">
        <v>34</v>
      </c>
      <c r="C35" s="28">
        <v>37</v>
      </c>
      <c r="D35" s="22">
        <f t="shared" si="3"/>
        <v>27</v>
      </c>
      <c r="E35" s="29">
        <v>82</v>
      </c>
      <c r="F35" s="22">
        <f t="shared" si="4"/>
        <v>25</v>
      </c>
      <c r="G35" s="24">
        <f t="shared" si="0"/>
        <v>-0.5487804878048781</v>
      </c>
      <c r="H35" s="25">
        <v>116</v>
      </c>
      <c r="I35" s="26">
        <v>643</v>
      </c>
      <c r="J35" s="22">
        <f t="shared" si="5"/>
        <v>24</v>
      </c>
      <c r="K35" s="24">
        <f t="shared" si="1"/>
        <v>-0.8195956454121306</v>
      </c>
    </row>
    <row r="36" spans="1:11" ht="11.25">
      <c r="A36" s="27">
        <f t="shared" si="2"/>
        <v>29</v>
      </c>
      <c r="B36" s="20" t="s">
        <v>35</v>
      </c>
      <c r="C36" s="28">
        <v>6</v>
      </c>
      <c r="D36" s="22">
        <f t="shared" si="3"/>
        <v>29</v>
      </c>
      <c r="E36" s="29">
        <v>6</v>
      </c>
      <c r="F36" s="22">
        <f t="shared" si="4"/>
        <v>31</v>
      </c>
      <c r="G36" s="24">
        <f t="shared" si="0"/>
        <v>0</v>
      </c>
      <c r="H36" s="25">
        <v>60</v>
      </c>
      <c r="I36" s="26">
        <v>198</v>
      </c>
      <c r="J36" s="22">
        <f t="shared" si="5"/>
        <v>29</v>
      </c>
      <c r="K36" s="24">
        <f t="shared" si="1"/>
        <v>-0.696969696969697</v>
      </c>
    </row>
    <row r="37" spans="1:11" ht="11.25">
      <c r="A37" s="27">
        <f t="shared" si="2"/>
        <v>30</v>
      </c>
      <c r="B37" s="20" t="s">
        <v>66</v>
      </c>
      <c r="C37" s="28">
        <v>4</v>
      </c>
      <c r="D37" s="22">
        <f t="shared" si="3"/>
        <v>31</v>
      </c>
      <c r="E37" s="29">
        <v>11</v>
      </c>
      <c r="F37" s="22">
        <f t="shared" si="4"/>
        <v>30</v>
      </c>
      <c r="G37" s="24">
        <f t="shared" si="0"/>
        <v>-0.6363636363636364</v>
      </c>
      <c r="H37" s="25">
        <v>49</v>
      </c>
      <c r="I37" s="26">
        <v>81</v>
      </c>
      <c r="J37" s="22">
        <f t="shared" si="5"/>
        <v>32</v>
      </c>
      <c r="K37" s="24">
        <f t="shared" si="1"/>
        <v>-0.3950617283950617</v>
      </c>
    </row>
    <row r="38" spans="1:11" ht="11.25">
      <c r="A38" s="27">
        <f t="shared" si="2"/>
        <v>31</v>
      </c>
      <c r="B38" s="20" t="s">
        <v>36</v>
      </c>
      <c r="C38" s="28">
        <v>0</v>
      </c>
      <c r="D38" s="22">
        <f t="shared" si="3"/>
        <v>35</v>
      </c>
      <c r="E38" s="29">
        <v>27</v>
      </c>
      <c r="F38" s="22">
        <f t="shared" si="4"/>
        <v>27</v>
      </c>
      <c r="G38" s="24">
        <f t="shared" si="0"/>
        <v>-1</v>
      </c>
      <c r="H38" s="25">
        <v>37</v>
      </c>
      <c r="I38" s="26">
        <v>262</v>
      </c>
      <c r="J38" s="22">
        <f t="shared" si="5"/>
        <v>28</v>
      </c>
      <c r="K38" s="24">
        <f t="shared" si="1"/>
        <v>-0.8587786259541985</v>
      </c>
    </row>
    <row r="39" spans="1:11" ht="11.25">
      <c r="A39" s="27">
        <f t="shared" si="2"/>
        <v>32</v>
      </c>
      <c r="B39" s="20" t="s">
        <v>37</v>
      </c>
      <c r="C39" s="28">
        <v>1</v>
      </c>
      <c r="D39" s="22">
        <f t="shared" si="3"/>
        <v>32</v>
      </c>
      <c r="E39" s="29">
        <v>4</v>
      </c>
      <c r="F39" s="22">
        <f t="shared" si="4"/>
        <v>32</v>
      </c>
      <c r="G39" s="24">
        <f t="shared" si="0"/>
        <v>-0.75</v>
      </c>
      <c r="H39" s="25">
        <v>30</v>
      </c>
      <c r="I39" s="26">
        <v>59</v>
      </c>
      <c r="J39" s="22">
        <f t="shared" si="5"/>
        <v>33</v>
      </c>
      <c r="K39" s="24">
        <f t="shared" si="1"/>
        <v>-0.4915254237288136</v>
      </c>
    </row>
    <row r="40" spans="1:11" ht="11.25">
      <c r="A40" s="27">
        <f t="shared" si="2"/>
        <v>33</v>
      </c>
      <c r="B40" s="20" t="s">
        <v>38</v>
      </c>
      <c r="C40" s="28">
        <v>1</v>
      </c>
      <c r="D40" s="22">
        <f t="shared" si="3"/>
        <v>32</v>
      </c>
      <c r="E40" s="29">
        <v>3</v>
      </c>
      <c r="F40" s="22">
        <f t="shared" si="4"/>
        <v>33</v>
      </c>
      <c r="G40" s="24">
        <f t="shared" si="0"/>
        <v>-0.6666666666666666</v>
      </c>
      <c r="H40" s="25">
        <v>24</v>
      </c>
      <c r="I40" s="26">
        <v>19</v>
      </c>
      <c r="J40" s="22">
        <f t="shared" si="5"/>
        <v>35</v>
      </c>
      <c r="K40" s="24">
        <f t="shared" si="1"/>
        <v>0.2631578947368421</v>
      </c>
    </row>
    <row r="41" spans="1:11" ht="11.25">
      <c r="A41" s="27">
        <f t="shared" si="2"/>
        <v>34</v>
      </c>
      <c r="B41" s="20" t="s">
        <v>40</v>
      </c>
      <c r="C41" s="28">
        <v>6</v>
      </c>
      <c r="D41" s="22">
        <f t="shared" si="3"/>
        <v>29</v>
      </c>
      <c r="E41" s="29">
        <v>1</v>
      </c>
      <c r="F41" s="22">
        <f t="shared" si="4"/>
        <v>39</v>
      </c>
      <c r="G41" s="24">
        <f t="shared" si="0"/>
        <v>5</v>
      </c>
      <c r="H41" s="25">
        <v>12</v>
      </c>
      <c r="I41" s="26">
        <v>2</v>
      </c>
      <c r="J41" s="22">
        <f t="shared" si="5"/>
        <v>44</v>
      </c>
      <c r="K41" s="24">
        <f t="shared" si="1"/>
        <v>5</v>
      </c>
    </row>
    <row r="42" spans="1:11" ht="11.25">
      <c r="A42" s="27">
        <f t="shared" si="2"/>
        <v>35</v>
      </c>
      <c r="B42" s="20" t="s">
        <v>41</v>
      </c>
      <c r="C42" s="28">
        <v>1</v>
      </c>
      <c r="D42" s="22">
        <f t="shared" si="3"/>
        <v>32</v>
      </c>
      <c r="E42" s="29">
        <v>0</v>
      </c>
      <c r="F42" s="22">
        <f t="shared" si="4"/>
        <v>45</v>
      </c>
      <c r="G42" s="24">
        <f t="shared" si="0"/>
        <v>1</v>
      </c>
      <c r="H42" s="25">
        <v>7</v>
      </c>
      <c r="I42" s="26"/>
      <c r="J42" s="22">
        <f t="shared" si="5"/>
        <v>53</v>
      </c>
      <c r="K42" s="24">
        <f t="shared" si="1"/>
        <v>1</v>
      </c>
    </row>
    <row r="43" spans="1:11" ht="11.25">
      <c r="A43" s="27">
        <f t="shared" si="2"/>
        <v>36</v>
      </c>
      <c r="B43" s="20" t="s">
        <v>39</v>
      </c>
      <c r="C43" s="28"/>
      <c r="D43" s="22">
        <f t="shared" si="3"/>
        <v>35</v>
      </c>
      <c r="E43" s="29">
        <v>3</v>
      </c>
      <c r="F43" s="22">
        <f t="shared" si="4"/>
        <v>33</v>
      </c>
      <c r="G43" s="24">
        <f t="shared" si="0"/>
        <v>-1</v>
      </c>
      <c r="H43" s="25">
        <v>7</v>
      </c>
      <c r="I43" s="26">
        <v>15</v>
      </c>
      <c r="J43" s="22">
        <f t="shared" si="5"/>
        <v>36</v>
      </c>
      <c r="K43" s="24">
        <f t="shared" si="1"/>
        <v>-0.5333333333333333</v>
      </c>
    </row>
    <row r="44" spans="1:11" ht="11.25">
      <c r="A44" s="27">
        <f t="shared" si="2"/>
        <v>37</v>
      </c>
      <c r="B44" s="20" t="s">
        <v>42</v>
      </c>
      <c r="C44" s="28"/>
      <c r="D44" s="22">
        <f t="shared" si="3"/>
        <v>35</v>
      </c>
      <c r="E44" s="29">
        <v>12</v>
      </c>
      <c r="F44" s="22">
        <f t="shared" si="4"/>
        <v>29</v>
      </c>
      <c r="G44" s="24">
        <f t="shared" si="0"/>
        <v>-1</v>
      </c>
      <c r="H44" s="25">
        <v>4</v>
      </c>
      <c r="I44" s="26">
        <v>129</v>
      </c>
      <c r="J44" s="22">
        <f t="shared" si="5"/>
        <v>30</v>
      </c>
      <c r="K44" s="24">
        <f t="shared" si="1"/>
        <v>-0.9689922480620154</v>
      </c>
    </row>
    <row r="45" spans="1:11" ht="11.25">
      <c r="A45" s="27">
        <f t="shared" si="2"/>
        <v>38</v>
      </c>
      <c r="B45" s="20" t="s">
        <v>43</v>
      </c>
      <c r="C45" s="30"/>
      <c r="D45" s="22">
        <f t="shared" si="3"/>
        <v>35</v>
      </c>
      <c r="E45" s="31">
        <v>1</v>
      </c>
      <c r="F45" s="22">
        <f t="shared" si="4"/>
        <v>39</v>
      </c>
      <c r="G45" s="24">
        <f t="shared" si="0"/>
        <v>-1</v>
      </c>
      <c r="H45" s="25">
        <v>3</v>
      </c>
      <c r="I45" s="26">
        <v>4</v>
      </c>
      <c r="J45" s="22">
        <f t="shared" si="5"/>
        <v>38</v>
      </c>
      <c r="K45" s="24">
        <f t="shared" si="1"/>
        <v>-0.25</v>
      </c>
    </row>
    <row r="46" spans="1:11" ht="11.25">
      <c r="A46" s="27">
        <f t="shared" si="2"/>
        <v>39</v>
      </c>
      <c r="B46" s="20" t="s">
        <v>44</v>
      </c>
      <c r="C46" s="30"/>
      <c r="D46" s="22">
        <f t="shared" si="3"/>
        <v>35</v>
      </c>
      <c r="E46" s="31"/>
      <c r="F46" s="22">
        <f t="shared" si="4"/>
        <v>45</v>
      </c>
      <c r="G46" s="24">
        <f t="shared" si="0"/>
        <v>0</v>
      </c>
      <c r="H46" s="25">
        <v>1</v>
      </c>
      <c r="I46" s="26">
        <v>1</v>
      </c>
      <c r="J46" s="22">
        <f t="shared" si="5"/>
        <v>47</v>
      </c>
      <c r="K46" s="24">
        <f t="shared" si="1"/>
        <v>0</v>
      </c>
    </row>
    <row r="47" spans="1:11" ht="11.25">
      <c r="A47" s="27">
        <f t="shared" si="2"/>
        <v>40</v>
      </c>
      <c r="B47" s="20" t="s">
        <v>45</v>
      </c>
      <c r="C47" s="30"/>
      <c r="D47" s="22">
        <f t="shared" si="3"/>
        <v>35</v>
      </c>
      <c r="E47" s="31"/>
      <c r="F47" s="22">
        <f t="shared" si="4"/>
        <v>45</v>
      </c>
      <c r="G47" s="24">
        <f t="shared" si="0"/>
        <v>0</v>
      </c>
      <c r="H47" s="25">
        <v>1</v>
      </c>
      <c r="I47" s="26">
        <v>2</v>
      </c>
      <c r="J47" s="22">
        <f t="shared" si="5"/>
        <v>44</v>
      </c>
      <c r="K47" s="24">
        <f t="shared" si="1"/>
        <v>-0.5</v>
      </c>
    </row>
    <row r="48" spans="1:11" ht="11.25">
      <c r="A48" s="27">
        <f t="shared" si="2"/>
        <v>41</v>
      </c>
      <c r="B48" s="20" t="s">
        <v>46</v>
      </c>
      <c r="C48" s="30"/>
      <c r="D48" s="22">
        <f t="shared" si="3"/>
        <v>35</v>
      </c>
      <c r="E48" s="31"/>
      <c r="F48" s="22">
        <f t="shared" si="4"/>
        <v>45</v>
      </c>
      <c r="G48" s="24">
        <f t="shared" si="0"/>
        <v>0</v>
      </c>
      <c r="H48" s="25">
        <v>1</v>
      </c>
      <c r="I48" s="26">
        <v>1</v>
      </c>
      <c r="J48" s="22">
        <f t="shared" si="5"/>
        <v>47</v>
      </c>
      <c r="K48" s="24">
        <f t="shared" si="1"/>
        <v>0</v>
      </c>
    </row>
    <row r="49" spans="1:11" ht="11.25">
      <c r="A49" s="27">
        <f t="shared" si="2"/>
        <v>42</v>
      </c>
      <c r="B49" s="20" t="s">
        <v>47</v>
      </c>
      <c r="C49" s="30"/>
      <c r="D49" s="22">
        <f t="shared" si="3"/>
        <v>35</v>
      </c>
      <c r="E49" s="31"/>
      <c r="F49" s="22">
        <f t="shared" si="4"/>
        <v>45</v>
      </c>
      <c r="G49" s="24">
        <f t="shared" si="0"/>
        <v>0</v>
      </c>
      <c r="H49" s="25">
        <v>1</v>
      </c>
      <c r="I49" s="26">
        <v>0</v>
      </c>
      <c r="J49" s="22">
        <f t="shared" si="5"/>
        <v>53</v>
      </c>
      <c r="K49" s="24">
        <f t="shared" si="1"/>
        <v>1</v>
      </c>
    </row>
    <row r="50" spans="1:11" ht="11.25">
      <c r="A50" s="27">
        <f t="shared" si="2"/>
        <v>43</v>
      </c>
      <c r="B50" s="20" t="s">
        <v>48</v>
      </c>
      <c r="C50" s="30"/>
      <c r="D50" s="22">
        <f t="shared" si="3"/>
        <v>35</v>
      </c>
      <c r="E50" s="31"/>
      <c r="F50" s="22">
        <f t="shared" si="4"/>
        <v>45</v>
      </c>
      <c r="G50" s="24">
        <f t="shared" si="0"/>
        <v>0</v>
      </c>
      <c r="H50" s="25">
        <v>1</v>
      </c>
      <c r="I50" s="26"/>
      <c r="J50" s="22">
        <f t="shared" si="5"/>
        <v>53</v>
      </c>
      <c r="K50" s="24">
        <f t="shared" si="1"/>
        <v>1</v>
      </c>
    </row>
    <row r="51" spans="1:11" ht="11.25">
      <c r="A51" s="27">
        <f t="shared" si="2"/>
        <v>44</v>
      </c>
      <c r="B51" s="20" t="s">
        <v>49</v>
      </c>
      <c r="C51" s="30"/>
      <c r="D51" s="22">
        <f t="shared" si="3"/>
        <v>35</v>
      </c>
      <c r="E51" s="31">
        <v>2</v>
      </c>
      <c r="F51" s="22">
        <f t="shared" si="4"/>
        <v>37</v>
      </c>
      <c r="G51" s="24">
        <f t="shared" si="0"/>
        <v>-1</v>
      </c>
      <c r="H51" s="25">
        <v>1</v>
      </c>
      <c r="I51" s="26">
        <v>2</v>
      </c>
      <c r="J51" s="22">
        <f t="shared" si="5"/>
        <v>44</v>
      </c>
      <c r="K51" s="24">
        <f t="shared" si="1"/>
        <v>-0.5</v>
      </c>
    </row>
    <row r="52" spans="1:11" ht="11.25">
      <c r="A52" s="27">
        <f t="shared" si="2"/>
        <v>45</v>
      </c>
      <c r="B52" s="20" t="s">
        <v>50</v>
      </c>
      <c r="C52" s="30"/>
      <c r="D52" s="22">
        <f t="shared" si="3"/>
        <v>35</v>
      </c>
      <c r="E52" s="31"/>
      <c r="F52" s="22">
        <f t="shared" si="4"/>
        <v>45</v>
      </c>
      <c r="G52" s="24">
        <f t="shared" si="0"/>
        <v>0</v>
      </c>
      <c r="H52" s="25">
        <v>1</v>
      </c>
      <c r="I52" s="26">
        <v>1</v>
      </c>
      <c r="J52" s="22">
        <f t="shared" si="5"/>
        <v>47</v>
      </c>
      <c r="K52" s="24">
        <f t="shared" si="1"/>
        <v>0</v>
      </c>
    </row>
    <row r="53" spans="1:11" ht="11.25">
      <c r="A53" s="27">
        <f t="shared" si="2"/>
        <v>46</v>
      </c>
      <c r="B53" s="20" t="s">
        <v>51</v>
      </c>
      <c r="C53" s="30"/>
      <c r="D53" s="22">
        <f t="shared" si="3"/>
        <v>35</v>
      </c>
      <c r="E53" s="31"/>
      <c r="F53" s="22">
        <f t="shared" si="4"/>
        <v>45</v>
      </c>
      <c r="G53" s="24">
        <f t="shared" si="0"/>
        <v>0</v>
      </c>
      <c r="H53" s="25">
        <v>1</v>
      </c>
      <c r="I53" s="26">
        <v>0</v>
      </c>
      <c r="J53" s="22">
        <f t="shared" si="5"/>
        <v>53</v>
      </c>
      <c r="K53" s="24">
        <f t="shared" si="1"/>
        <v>1</v>
      </c>
    </row>
    <row r="54" spans="1:11" ht="11.25">
      <c r="A54" s="27">
        <f t="shared" si="2"/>
        <v>47</v>
      </c>
      <c r="B54" s="20" t="s">
        <v>52</v>
      </c>
      <c r="C54" s="30"/>
      <c r="D54" s="22">
        <f t="shared" si="3"/>
        <v>35</v>
      </c>
      <c r="E54" s="31">
        <v>2</v>
      </c>
      <c r="F54" s="22">
        <f t="shared" si="4"/>
        <v>37</v>
      </c>
      <c r="G54" s="24">
        <f t="shared" si="0"/>
        <v>-1</v>
      </c>
      <c r="H54" s="32"/>
      <c r="I54" s="26">
        <v>4</v>
      </c>
      <c r="J54" s="22">
        <f t="shared" si="5"/>
        <v>38</v>
      </c>
      <c r="K54" s="24">
        <f t="shared" si="1"/>
        <v>-1</v>
      </c>
    </row>
    <row r="55" spans="1:11" ht="11.25">
      <c r="A55" s="27">
        <f t="shared" si="2"/>
        <v>48</v>
      </c>
      <c r="B55" s="20" t="s">
        <v>53</v>
      </c>
      <c r="C55" s="33"/>
      <c r="D55" s="22">
        <f t="shared" si="3"/>
        <v>35</v>
      </c>
      <c r="E55" s="31"/>
      <c r="F55" s="22">
        <f t="shared" si="4"/>
        <v>45</v>
      </c>
      <c r="G55" s="24">
        <f t="shared" si="0"/>
        <v>0</v>
      </c>
      <c r="H55" s="32"/>
      <c r="I55" s="26">
        <v>1</v>
      </c>
      <c r="J55" s="22">
        <f t="shared" si="5"/>
        <v>47</v>
      </c>
      <c r="K55" s="24">
        <f t="shared" si="1"/>
        <v>-1</v>
      </c>
    </row>
    <row r="56" spans="1:11" ht="11.25">
      <c r="A56" s="27">
        <f t="shared" si="2"/>
        <v>49</v>
      </c>
      <c r="B56" s="20" t="s">
        <v>54</v>
      </c>
      <c r="C56" s="34"/>
      <c r="D56" s="22">
        <f t="shared" si="3"/>
        <v>35</v>
      </c>
      <c r="E56" s="31">
        <v>1</v>
      </c>
      <c r="F56" s="22">
        <f t="shared" si="4"/>
        <v>39</v>
      </c>
      <c r="G56" s="24">
        <f t="shared" si="0"/>
        <v>-1</v>
      </c>
      <c r="H56" s="32"/>
      <c r="I56" s="26">
        <v>3</v>
      </c>
      <c r="J56" s="22">
        <f t="shared" si="5"/>
        <v>41</v>
      </c>
      <c r="K56" s="24">
        <f t="shared" si="1"/>
        <v>-1</v>
      </c>
    </row>
    <row r="57" spans="1:11" ht="11.25">
      <c r="A57" s="27">
        <f t="shared" si="2"/>
        <v>50</v>
      </c>
      <c r="B57" s="20" t="s">
        <v>55</v>
      </c>
      <c r="C57" s="34"/>
      <c r="D57" s="22">
        <f t="shared" si="3"/>
        <v>35</v>
      </c>
      <c r="E57" s="35"/>
      <c r="F57" s="22">
        <f t="shared" si="4"/>
        <v>45</v>
      </c>
      <c r="G57" s="24">
        <f t="shared" si="0"/>
        <v>0</v>
      </c>
      <c r="H57" s="32"/>
      <c r="I57" s="36">
        <v>1</v>
      </c>
      <c r="J57" s="22">
        <f t="shared" si="5"/>
        <v>47</v>
      </c>
      <c r="K57" s="24">
        <f t="shared" si="1"/>
        <v>-1</v>
      </c>
    </row>
    <row r="58" spans="1:11" ht="11.25">
      <c r="A58" s="27">
        <f t="shared" si="2"/>
        <v>51</v>
      </c>
      <c r="B58" s="20" t="s">
        <v>56</v>
      </c>
      <c r="C58" s="34"/>
      <c r="D58" s="22">
        <f t="shared" si="3"/>
        <v>35</v>
      </c>
      <c r="E58" s="31">
        <v>1</v>
      </c>
      <c r="F58" s="22">
        <f t="shared" si="4"/>
        <v>39</v>
      </c>
      <c r="G58" s="24">
        <f t="shared" si="0"/>
        <v>-1</v>
      </c>
      <c r="H58" s="32"/>
      <c r="I58" s="26">
        <v>4</v>
      </c>
      <c r="J58" s="22">
        <f t="shared" si="5"/>
        <v>38</v>
      </c>
      <c r="K58" s="37">
        <f t="shared" si="1"/>
        <v>-1</v>
      </c>
    </row>
    <row r="59" spans="1:11" ht="11.25">
      <c r="A59" s="27">
        <f t="shared" si="2"/>
        <v>52</v>
      </c>
      <c r="B59" s="38" t="s">
        <v>57</v>
      </c>
      <c r="C59" s="34"/>
      <c r="D59" s="22">
        <f t="shared" si="3"/>
        <v>35</v>
      </c>
      <c r="E59" s="39"/>
      <c r="F59" s="22">
        <f t="shared" si="4"/>
        <v>45</v>
      </c>
      <c r="G59" s="24">
        <f t="shared" si="0"/>
        <v>0</v>
      </c>
      <c r="H59" s="40"/>
      <c r="I59" s="39">
        <v>3</v>
      </c>
      <c r="J59" s="22">
        <f t="shared" si="5"/>
        <v>41</v>
      </c>
      <c r="K59" s="37">
        <f t="shared" si="1"/>
        <v>-1</v>
      </c>
    </row>
    <row r="60" spans="1:11" ht="11.25">
      <c r="A60" s="27">
        <f t="shared" si="2"/>
        <v>53</v>
      </c>
      <c r="B60" s="38" t="s">
        <v>58</v>
      </c>
      <c r="C60" s="39"/>
      <c r="D60" s="22">
        <f t="shared" si="3"/>
        <v>35</v>
      </c>
      <c r="E60" s="39"/>
      <c r="F60" s="22">
        <f t="shared" si="4"/>
        <v>45</v>
      </c>
      <c r="G60" s="24">
        <f t="shared" si="0"/>
        <v>0</v>
      </c>
      <c r="H60" s="41"/>
      <c r="I60" s="42">
        <v>3</v>
      </c>
      <c r="J60" s="22">
        <f t="shared" si="5"/>
        <v>41</v>
      </c>
      <c r="K60" s="37">
        <f t="shared" si="1"/>
        <v>-1</v>
      </c>
    </row>
    <row r="61" spans="1:11" ht="11.25">
      <c r="A61" s="27">
        <f t="shared" si="2"/>
        <v>54</v>
      </c>
      <c r="B61" s="38" t="s">
        <v>59</v>
      </c>
      <c r="C61" s="39"/>
      <c r="D61" s="22">
        <f t="shared" si="3"/>
        <v>35</v>
      </c>
      <c r="E61" s="39">
        <v>3</v>
      </c>
      <c r="F61" s="22">
        <f t="shared" si="4"/>
        <v>33</v>
      </c>
      <c r="G61" s="24">
        <f t="shared" si="0"/>
        <v>-1</v>
      </c>
      <c r="H61" s="27"/>
      <c r="I61" s="39">
        <v>24</v>
      </c>
      <c r="J61" s="22">
        <f t="shared" si="5"/>
        <v>34</v>
      </c>
      <c r="K61" s="37">
        <f t="shared" si="1"/>
        <v>-1</v>
      </c>
    </row>
    <row r="62" spans="1:11" ht="11.25">
      <c r="A62" s="27">
        <f t="shared" si="2"/>
        <v>55</v>
      </c>
      <c r="B62" s="38" t="s">
        <v>67</v>
      </c>
      <c r="C62" s="39"/>
      <c r="D62" s="22">
        <f t="shared" si="3"/>
        <v>35</v>
      </c>
      <c r="E62" s="39">
        <v>1</v>
      </c>
      <c r="F62" s="22">
        <f t="shared" si="4"/>
        <v>39</v>
      </c>
      <c r="G62" s="24">
        <f t="shared" si="0"/>
        <v>-1</v>
      </c>
      <c r="H62" s="27"/>
      <c r="I62" s="39">
        <v>1</v>
      </c>
      <c r="J62" s="22">
        <f t="shared" si="5"/>
        <v>47</v>
      </c>
      <c r="K62" s="37">
        <f t="shared" si="1"/>
        <v>-1</v>
      </c>
    </row>
    <row r="63" spans="1:11" ht="12" thickBot="1">
      <c r="A63" s="43">
        <f t="shared" si="2"/>
        <v>56</v>
      </c>
      <c r="B63" s="44" t="s">
        <v>60</v>
      </c>
      <c r="C63" s="61"/>
      <c r="D63" s="46">
        <f t="shared" si="3"/>
        <v>35</v>
      </c>
      <c r="E63" s="45">
        <v>3</v>
      </c>
      <c r="F63" s="46">
        <f t="shared" si="4"/>
        <v>33</v>
      </c>
      <c r="G63" s="47">
        <f t="shared" si="0"/>
        <v>-1</v>
      </c>
      <c r="H63" s="62"/>
      <c r="I63" s="63">
        <v>14</v>
      </c>
      <c r="J63" s="46">
        <f t="shared" si="5"/>
        <v>37</v>
      </c>
      <c r="K63" s="48">
        <f t="shared" si="1"/>
        <v>-1</v>
      </c>
    </row>
    <row r="64" spans="1:11" ht="11.25">
      <c r="A64" s="41"/>
      <c r="B64" s="49"/>
      <c r="C64" s="50"/>
      <c r="D64" s="50"/>
      <c r="E64" s="39"/>
      <c r="F64" s="51"/>
      <c r="G64" s="52"/>
      <c r="H64" s="49"/>
      <c r="I64" s="41"/>
      <c r="J64" s="51"/>
      <c r="K64" s="52"/>
    </row>
    <row r="65" spans="1:11" ht="11.25">
      <c r="A65" s="41"/>
      <c r="B65" s="49"/>
      <c r="C65" s="50"/>
      <c r="D65" s="50"/>
      <c r="E65" s="39"/>
      <c r="F65" s="51"/>
      <c r="G65" s="52"/>
      <c r="H65" s="49"/>
      <c r="I65" s="41"/>
      <c r="J65" s="51"/>
      <c r="K65" s="52"/>
    </row>
    <row r="66" spans="1:11" ht="11.25">
      <c r="A66" s="41"/>
      <c r="B66" s="49"/>
      <c r="C66" s="50"/>
      <c r="D66" s="50"/>
      <c r="E66" s="39"/>
      <c r="F66" s="51"/>
      <c r="G66" s="52"/>
      <c r="H66" s="49"/>
      <c r="I66" s="41"/>
      <c r="J66" s="51"/>
      <c r="K66" s="52"/>
    </row>
    <row r="67" spans="1:11" ht="11.25">
      <c r="A67" s="41"/>
      <c r="B67" s="49"/>
      <c r="C67" s="50"/>
      <c r="D67" s="50"/>
      <c r="E67" s="39"/>
      <c r="F67" s="51"/>
      <c r="G67" s="52"/>
      <c r="H67" s="49"/>
      <c r="I67" s="41"/>
      <c r="J67" s="51"/>
      <c r="K67" s="52"/>
    </row>
    <row r="68" spans="1:11" ht="11.25">
      <c r="A68" s="41"/>
      <c r="B68" s="49"/>
      <c r="C68" s="50"/>
      <c r="D68" s="50"/>
      <c r="E68" s="39"/>
      <c r="F68" s="51"/>
      <c r="G68" s="52"/>
      <c r="H68" s="49"/>
      <c r="I68" s="41"/>
      <c r="J68" s="51"/>
      <c r="K68" s="52"/>
    </row>
    <row r="69" spans="1:11" ht="11.25">
      <c r="A69" s="41"/>
      <c r="B69" s="49"/>
      <c r="C69" s="50"/>
      <c r="D69" s="50"/>
      <c r="E69" s="39"/>
      <c r="F69" s="51"/>
      <c r="G69" s="52"/>
      <c r="H69" s="49"/>
      <c r="I69" s="41"/>
      <c r="J69" s="51"/>
      <c r="K69" s="52"/>
    </row>
    <row r="70" spans="1:11" ht="11.25">
      <c r="A70" s="41"/>
      <c r="B70" s="49"/>
      <c r="C70" s="50"/>
      <c r="D70" s="50"/>
      <c r="E70" s="39"/>
      <c r="F70" s="51"/>
      <c r="G70" s="52"/>
      <c r="H70" s="49"/>
      <c r="I70" s="41"/>
      <c r="J70" s="51"/>
      <c r="K70" s="52"/>
    </row>
    <row r="71" spans="1:5" ht="11.25">
      <c r="A71" s="49"/>
      <c r="C71" s="53"/>
      <c r="D71" s="53"/>
      <c r="E71" s="53"/>
    </row>
    <row r="72" spans="3:5" ht="11.25">
      <c r="C72" s="53"/>
      <c r="D72" s="53"/>
      <c r="E72" s="53"/>
    </row>
    <row r="73" spans="3:5" ht="11.25">
      <c r="C73" s="53"/>
      <c r="D73" s="53"/>
      <c r="E73" s="53"/>
    </row>
    <row r="74" spans="3:5" ht="11.25">
      <c r="C74" s="53"/>
      <c r="D74" s="53"/>
      <c r="E74" s="53"/>
    </row>
    <row r="75" spans="3:5" ht="11.25">
      <c r="C75" s="53"/>
      <c r="D75" s="53"/>
      <c r="E75" s="53"/>
    </row>
    <row r="76" spans="3:5" ht="11.25">
      <c r="C76" s="53"/>
      <c r="D76" s="53"/>
      <c r="E76" s="53"/>
    </row>
    <row r="77" spans="3:5" ht="11.25">
      <c r="C77" s="53"/>
      <c r="D77" s="53"/>
      <c r="E77" s="53"/>
    </row>
  </sheetData>
  <sheetProtection/>
  <mergeCells count="6">
    <mergeCell ref="A3:K3"/>
    <mergeCell ref="A4:K4"/>
    <mergeCell ref="C6:D6"/>
    <mergeCell ref="E6:F6"/>
    <mergeCell ref="I6:J6"/>
    <mergeCell ref="C7:D7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84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colBreaks count="1" manualBreakCount="1">
    <brk id="11" max="76" man="1"/>
  </colBreaks>
  <legacyDrawing r:id="rId2"/>
  <oleObjects>
    <oleObject progId="StaticMetafile" shapeId="13172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kmichas</cp:lastModifiedBy>
  <dcterms:created xsi:type="dcterms:W3CDTF">2012-07-03T14:28:41Z</dcterms:created>
  <dcterms:modified xsi:type="dcterms:W3CDTF">2012-08-21T11:14:08Z</dcterms:modified>
  <cp:category/>
  <cp:version/>
  <cp:contentType/>
  <cp:contentStatus/>
</cp:coreProperties>
</file>