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0835" windowHeight="9240" activeTab="0"/>
  </bookViews>
  <sheets>
    <sheet name="D1211_Apr12" sheetId="1" r:id="rId1"/>
  </sheets>
  <externalReferences>
    <externalReference r:id="rId4"/>
  </externalReferences>
  <definedNames>
    <definedName name="_xlnm.Print_Area" localSheetId="0">'D1211_Apr12'!$A$1:$K$59</definedName>
  </definedNames>
  <calcPr fullCalcOnLoad="1"/>
</workbook>
</file>

<file path=xl/sharedStrings.xml><?xml version="1.0" encoding="utf-8"?>
<sst xmlns="http://schemas.openxmlformats.org/spreadsheetml/2006/main" count="64" uniqueCount="64">
  <si>
    <t>APRIL '12 -YTD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</si>
  <si>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</si>
  <si>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</si>
  <si>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</si>
  <si>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</si>
  <si>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Apr '12</t>
  </si>
  <si>
    <t>Apr '11</t>
  </si>
  <si>
    <t>% D12/11</t>
  </si>
  <si>
    <t>Apr '12-YTD</t>
  </si>
  <si>
    <t>Apr '11-YTD</t>
  </si>
  <si>
    <t>Rank</t>
  </si>
  <si>
    <t>TOTAL</t>
  </si>
  <si>
    <t>OPEL</t>
  </si>
  <si>
    <t>VOLKSWAGEN</t>
  </si>
  <si>
    <t>TOYOTA</t>
  </si>
  <si>
    <t>FORD</t>
  </si>
  <si>
    <t>FIAT</t>
  </si>
  <si>
    <t>NISSAN</t>
  </si>
  <si>
    <t>HYUNDAI</t>
  </si>
  <si>
    <t>SKODA</t>
  </si>
  <si>
    <t>SUZUKI</t>
  </si>
  <si>
    <t>PEUGEOT</t>
  </si>
  <si>
    <t>CITROEN</t>
  </si>
  <si>
    <t>AUDI</t>
  </si>
  <si>
    <t>KIA MOTORS</t>
  </si>
  <si>
    <t>VOLVO</t>
  </si>
  <si>
    <t>BMW</t>
  </si>
  <si>
    <t>RENAULT</t>
  </si>
  <si>
    <t>CHEVROLET</t>
  </si>
  <si>
    <t>SEAT</t>
  </si>
  <si>
    <t>ALFA ROMEO</t>
  </si>
  <si>
    <t>MERCEDES</t>
  </si>
  <si>
    <t>LANCIA</t>
  </si>
  <si>
    <t>MITSUBISHI</t>
  </si>
  <si>
    <t>HONDA</t>
  </si>
  <si>
    <t>MINI</t>
  </si>
  <si>
    <t>SMART</t>
  </si>
  <si>
    <t>DACIA</t>
  </si>
  <si>
    <t>MAZDA</t>
  </si>
  <si>
    <t>DAIHATSU</t>
  </si>
  <si>
    <t>CHRYSLER</t>
  </si>
  <si>
    <t>SUBARU</t>
  </si>
  <si>
    <t>LEXUS</t>
  </si>
  <si>
    <t>PORSCHE</t>
  </si>
  <si>
    <t>ABARTH</t>
  </si>
  <si>
    <t>LAND ROVER</t>
  </si>
  <si>
    <t>LIFAN</t>
  </si>
  <si>
    <t>SSANGYONG</t>
  </si>
  <si>
    <t>SAAB</t>
  </si>
  <si>
    <t>ASTON MARTIN</t>
  </si>
  <si>
    <t>C.I./ROLLERTEAM</t>
  </si>
  <si>
    <t>PIAGGIO</t>
  </si>
  <si>
    <t>JAC</t>
  </si>
  <si>
    <t>INFINITI</t>
  </si>
  <si>
    <t>CHANGAN</t>
  </si>
  <si>
    <t>TRIGANO</t>
  </si>
  <si>
    <t>JAGUAR</t>
  </si>
  <si>
    <t>SH AUTO</t>
  </si>
  <si>
    <t>MOBILVETTA</t>
  </si>
  <si>
    <t>CHALLENGER/CHAUSSON</t>
  </si>
  <si>
    <t>DONGFENG</t>
  </si>
  <si>
    <t>HX AUTO</t>
  </si>
  <si>
    <t>MC LOUIS</t>
  </si>
  <si>
    <t>LADA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</si>
</sst>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\(#\)"/>
  </numFmts>
  <fonts count="45">
    <font>
      <sz val="10"/>
      <name val="Arial Greek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8.5"/>
      <color indexed="8"/>
      <name val="Times New Roman Greek"/>
      <family val="1"/>
    </font>
    <font>
      <b/>
      <sz val="8.5"/>
      <color indexed="8"/>
      <name val="Times New Roman Greek"/>
      <family val="1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sz val="8.5"/>
      <name val="Times New Roman Greek"/>
      <family val="1"/>
    </font>
    <font>
      <sz val="8.5"/>
      <color indexed="8"/>
      <name val="Arial"/>
      <family val="2"/>
    </font>
    <font>
      <sz val="8.5"/>
      <name val="Arial"/>
      <family val="2"/>
    </font>
    <font>
      <sz val="8.5"/>
      <color indexed="8"/>
      <name val="Arial Greek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medium"/>
      <right/>
      <top/>
      <bottom/>
    </border>
    <border>
      <left style="thin"/>
      <right style="medium"/>
      <top/>
      <bottom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7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</cellStyleXfs>
  <cellXfs count="60">
    <xf numFmtId="0" fontId="0" fillId="0" borderId="0" xfId="0" applyAlignment="1">
      <alignment/>
    </xf>
    <xf numFmtId="0" fontId="19" fillId="0" borderId="0" xfId="63" applyFont="1">
      <alignment/>
      <protection/>
    </xf>
    <xf numFmtId="0" fontId="19" fillId="0" borderId="0" xfId="63" applyFont="1" applyAlignment="1">
      <alignment horizontal="center"/>
      <protection/>
    </xf>
    <xf numFmtId="0" fontId="20" fillId="0" borderId="0" xfId="63" applyFont="1" applyAlignment="1">
      <alignment horizontal="left" vertical="center"/>
      <protection/>
    </xf>
    <xf numFmtId="0" fontId="20" fillId="0" borderId="0" xfId="63" applyFont="1" applyAlignment="1">
      <alignment horizontal="centerContinuous" vertical="center"/>
      <protection/>
    </xf>
    <xf numFmtId="0" fontId="20" fillId="0" borderId="0" xfId="63" applyFont="1" applyAlignment="1">
      <alignment horizontal="center" wrapText="1"/>
      <protection/>
    </xf>
    <xf numFmtId="0" fontId="21" fillId="0" borderId="10" xfId="63" applyFont="1" applyBorder="1" applyAlignment="1">
      <alignment vertical="center"/>
      <protection/>
    </xf>
    <xf numFmtId="0" fontId="22" fillId="0" borderId="11" xfId="62" applyFont="1" applyBorder="1" applyAlignment="1">
      <alignment vertical="center"/>
      <protection/>
    </xf>
    <xf numFmtId="17" fontId="21" fillId="0" borderId="10" xfId="63" applyNumberFormat="1" applyFont="1" applyBorder="1" applyAlignment="1">
      <alignment horizontal="center" vertical="center"/>
      <protection/>
    </xf>
    <xf numFmtId="17" fontId="21" fillId="0" borderId="12" xfId="63" applyNumberFormat="1" applyFont="1" applyBorder="1" applyAlignment="1">
      <alignment horizontal="center" vertical="center"/>
      <protection/>
    </xf>
    <xf numFmtId="17" fontId="21" fillId="0" borderId="13" xfId="63" applyNumberFormat="1" applyFont="1" applyBorder="1" applyAlignment="1">
      <alignment horizontal="center" vertical="center"/>
      <protection/>
    </xf>
    <xf numFmtId="17" fontId="21" fillId="0" borderId="14" xfId="63" applyNumberFormat="1" applyFont="1" applyBorder="1" applyAlignment="1">
      <alignment horizontal="center" vertical="center"/>
      <protection/>
    </xf>
    <xf numFmtId="0" fontId="21" fillId="0" borderId="11" xfId="63" applyNumberFormat="1" applyFont="1" applyBorder="1" applyAlignment="1">
      <alignment horizontal="center" vertical="center" wrapText="1"/>
      <protection/>
    </xf>
    <xf numFmtId="17" fontId="21" fillId="0" borderId="10" xfId="63" applyNumberFormat="1" applyFont="1" applyBorder="1" applyAlignment="1">
      <alignment horizontal="center" vertical="center"/>
      <protection/>
    </xf>
    <xf numFmtId="0" fontId="21" fillId="0" borderId="15" xfId="63" applyFont="1" applyBorder="1" applyAlignment="1">
      <alignment horizontal="center" vertical="center" wrapText="1"/>
      <protection/>
    </xf>
    <xf numFmtId="0" fontId="20" fillId="0" borderId="16" xfId="63" applyFont="1" applyBorder="1" applyAlignment="1">
      <alignment horizontal="left" vertical="center"/>
      <protection/>
    </xf>
    <xf numFmtId="0" fontId="23" fillId="0" borderId="17" xfId="62" applyFont="1" applyBorder="1" applyAlignment="1">
      <alignment horizontal="left" vertical="center"/>
      <protection/>
    </xf>
    <xf numFmtId="3" fontId="20" fillId="0" borderId="16" xfId="63" applyNumberFormat="1" applyFont="1" applyBorder="1" applyAlignment="1">
      <alignment horizontal="center" vertical="center"/>
      <protection/>
    </xf>
    <xf numFmtId="3" fontId="20" fillId="0" borderId="18" xfId="63" applyNumberFormat="1" applyFont="1" applyBorder="1" applyAlignment="1">
      <alignment horizontal="center" vertical="center"/>
      <protection/>
    </xf>
    <xf numFmtId="3" fontId="20" fillId="0" borderId="0" xfId="63" applyNumberFormat="1" applyFont="1" applyBorder="1" applyAlignment="1">
      <alignment horizontal="centerContinuous" vertical="center"/>
      <protection/>
    </xf>
    <xf numFmtId="1" fontId="20" fillId="0" borderId="18" xfId="63" applyNumberFormat="1" applyFont="1" applyBorder="1" applyAlignment="1">
      <alignment horizontal="centerContinuous" vertical="center"/>
      <protection/>
    </xf>
    <xf numFmtId="164" fontId="20" fillId="0" borderId="19" xfId="58" applyNumberFormat="1" applyFont="1" applyBorder="1" applyAlignment="1">
      <alignment horizontal="center" vertical="center"/>
    </xf>
    <xf numFmtId="3" fontId="20" fillId="0" borderId="20" xfId="63" applyNumberFormat="1" applyFont="1" applyBorder="1" applyAlignment="1">
      <alignment horizontal="center" vertical="center"/>
      <protection/>
    </xf>
    <xf numFmtId="3" fontId="20" fillId="0" borderId="21" xfId="63" applyNumberFormat="1" applyFont="1" applyBorder="1" applyAlignment="1">
      <alignment horizontal="centerContinuous" vertical="center"/>
      <protection/>
    </xf>
    <xf numFmtId="164" fontId="20" fillId="0" borderId="22" xfId="58" applyNumberFormat="1" applyFont="1" applyBorder="1" applyAlignment="1">
      <alignment horizontal="center" vertical="center"/>
    </xf>
    <xf numFmtId="0" fontId="19" fillId="0" borderId="0" xfId="63" applyFont="1" applyAlignment="1">
      <alignment horizontal="left" vertical="center"/>
      <protection/>
    </xf>
    <xf numFmtId="0" fontId="19" fillId="0" borderId="23" xfId="63" applyFont="1" applyBorder="1" applyAlignment="1">
      <alignment horizontal="center"/>
      <protection/>
    </xf>
    <xf numFmtId="0" fontId="24" fillId="0" borderId="0" xfId="0" applyFont="1" applyFill="1" applyBorder="1" applyAlignment="1">
      <alignment wrapText="1"/>
    </xf>
    <xf numFmtId="3" fontId="24" fillId="0" borderId="10" xfId="0" applyNumberFormat="1" applyFont="1" applyFill="1" applyBorder="1" applyAlignment="1">
      <alignment horizontal="center" wrapText="1"/>
    </xf>
    <xf numFmtId="165" fontId="19" fillId="0" borderId="24" xfId="63" applyNumberFormat="1" applyFont="1" applyBorder="1" applyAlignment="1">
      <alignment horizontal="center"/>
      <protection/>
    </xf>
    <xf numFmtId="3" fontId="25" fillId="0" borderId="12" xfId="0" applyNumberFormat="1" applyFont="1" applyFill="1" applyBorder="1" applyAlignment="1">
      <alignment horizontal="center" wrapText="1"/>
    </xf>
    <xf numFmtId="164" fontId="26" fillId="0" borderId="25" xfId="58" applyNumberFormat="1" applyFont="1" applyBorder="1" applyAlignment="1">
      <alignment horizontal="center"/>
    </xf>
    <xf numFmtId="3" fontId="24" fillId="0" borderId="0" xfId="0" applyNumberFormat="1" applyFont="1" applyFill="1" applyBorder="1" applyAlignment="1">
      <alignment horizontal="center" wrapText="1"/>
    </xf>
    <xf numFmtId="3" fontId="24" fillId="0" borderId="26" xfId="0" applyNumberFormat="1" applyFont="1" applyFill="1" applyBorder="1" applyAlignment="1">
      <alignment horizontal="center" wrapText="1"/>
    </xf>
    <xf numFmtId="0" fontId="19" fillId="0" borderId="27" xfId="63" applyFont="1" applyBorder="1" applyAlignment="1">
      <alignment horizontal="center"/>
      <protection/>
    </xf>
    <xf numFmtId="3" fontId="24" fillId="0" borderId="28" xfId="0" applyNumberFormat="1" applyFont="1" applyFill="1" applyBorder="1" applyAlignment="1">
      <alignment horizontal="center" wrapText="1"/>
    </xf>
    <xf numFmtId="3" fontId="25" fillId="0" borderId="0" xfId="0" applyNumberFormat="1" applyFont="1" applyFill="1" applyBorder="1" applyAlignment="1">
      <alignment horizontal="center" wrapText="1"/>
    </xf>
    <xf numFmtId="0" fontId="24" fillId="0" borderId="28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28" xfId="55" applyFont="1" applyBorder="1" applyAlignment="1">
      <alignment horizontal="center"/>
      <protection/>
    </xf>
    <xf numFmtId="0" fontId="24" fillId="0" borderId="28" xfId="63" applyFont="1" applyBorder="1" applyAlignment="1">
      <alignment horizontal="center"/>
      <protection/>
    </xf>
    <xf numFmtId="0" fontId="25" fillId="0" borderId="0" xfId="0" applyFont="1" applyFill="1" applyBorder="1" applyAlignment="1">
      <alignment horizontal="center"/>
    </xf>
    <xf numFmtId="3" fontId="24" fillId="0" borderId="26" xfId="0" applyNumberFormat="1" applyFont="1" applyFill="1" applyBorder="1" applyAlignment="1">
      <alignment horizontal="center"/>
    </xf>
    <xf numFmtId="164" fontId="26" fillId="0" borderId="29" xfId="58" applyNumberFormat="1" applyFont="1" applyBorder="1" applyAlignment="1">
      <alignment horizontal="center"/>
    </xf>
    <xf numFmtId="0" fontId="19" fillId="0" borderId="20" xfId="63" applyFont="1" applyBorder="1" applyAlignment="1">
      <alignment horizontal="center"/>
      <protection/>
    </xf>
    <xf numFmtId="0" fontId="24" fillId="0" borderId="22" xfId="63" applyFont="1" applyBorder="1">
      <alignment/>
      <protection/>
    </xf>
    <xf numFmtId="0" fontId="24" fillId="0" borderId="16" xfId="63" applyFont="1" applyBorder="1" applyAlignment="1">
      <alignment horizontal="center"/>
      <protection/>
    </xf>
    <xf numFmtId="165" fontId="19" fillId="0" borderId="18" xfId="63" applyNumberFormat="1" applyFont="1" applyBorder="1" applyAlignment="1">
      <alignment horizontal="center"/>
      <protection/>
    </xf>
    <xf numFmtId="0" fontId="24" fillId="0" borderId="19" xfId="63" applyFont="1" applyBorder="1" applyAlignment="1">
      <alignment horizontal="center"/>
      <protection/>
    </xf>
    <xf numFmtId="164" fontId="26" fillId="0" borderId="17" xfId="58" applyNumberFormat="1" applyFont="1" applyBorder="1" applyAlignment="1">
      <alignment horizontal="center"/>
    </xf>
    <xf numFmtId="0" fontId="19" fillId="0" borderId="18" xfId="63" applyFont="1" applyBorder="1" applyAlignment="1">
      <alignment horizontal="center"/>
      <protection/>
    </xf>
    <xf numFmtId="164" fontId="26" fillId="0" borderId="22" xfId="58" applyNumberFormat="1" applyFont="1" applyBorder="1" applyAlignment="1">
      <alignment horizontal="center"/>
    </xf>
    <xf numFmtId="0" fontId="19" fillId="0" borderId="0" xfId="63" applyFont="1" applyBorder="1" applyAlignment="1">
      <alignment horizontal="center"/>
      <protection/>
    </xf>
    <xf numFmtId="0" fontId="24" fillId="0" borderId="0" xfId="63" applyFont="1" applyBorder="1">
      <alignment/>
      <protection/>
    </xf>
    <xf numFmtId="0" fontId="24" fillId="0" borderId="0" xfId="63" applyFont="1" applyBorder="1" applyAlignment="1">
      <alignment horizontal="center"/>
      <protection/>
    </xf>
    <xf numFmtId="165" fontId="19" fillId="0" borderId="0" xfId="63" applyNumberFormat="1" applyFont="1" applyBorder="1" applyAlignment="1">
      <alignment horizontal="center"/>
      <protection/>
    </xf>
    <xf numFmtId="164" fontId="19" fillId="0" borderId="0" xfId="58" applyNumberFormat="1" applyFont="1" applyBorder="1" applyAlignment="1">
      <alignment horizontal="center"/>
    </xf>
    <xf numFmtId="0" fontId="19" fillId="0" borderId="0" xfId="63" applyFont="1" applyBorder="1">
      <alignment/>
      <protection/>
    </xf>
    <xf numFmtId="0" fontId="24" fillId="0" borderId="0" xfId="63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eb99_New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Βασικό_1998-12-b" xfId="62"/>
    <cellStyle name="Βασικό_COMPARISON98_9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S\excel\Comparison_total_April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et_Glance_n_"/>
      <sheetName val="Market_Glance_iu"/>
      <sheetName val="Market_Glance_DoUs "/>
      <sheetName val="Market_Glance_n_ IU"/>
      <sheetName val="Market_Glance_ALL VEH"/>
      <sheetName val="D10_Avg.2004-2007_JAN10"/>
      <sheetName val="D1110_Jan11"/>
      <sheetName val="D1211_Jan12"/>
      <sheetName val="D1110_Feb11"/>
      <sheetName val="D1211_Feb12"/>
      <sheetName val="D1110_Mar11"/>
      <sheetName val="D1211_Mar12"/>
      <sheetName val="D1110_Apr11"/>
      <sheetName val="D1211_Apr12"/>
      <sheetName val="D10_Avg.2004-2009_MAY10"/>
      <sheetName val="D1110_May11"/>
      <sheetName val="D10_Avg.2004-2009_JUNE10"/>
      <sheetName val="D1110_JUNE11"/>
      <sheetName val="D10_Avg.2004-2009_JULY10"/>
      <sheetName val="D1110_JULY11"/>
      <sheetName val="D10_Avg.2004-2009_AUG10"/>
      <sheetName val="D1110_AUG11"/>
      <sheetName val="D10_Avg.2004-2009_SEP10"/>
      <sheetName val="D1110_SEP11"/>
      <sheetName val="D10_Avg.2004-2009_OCT10"/>
      <sheetName val="D1110_OCT11"/>
      <sheetName val="D10_Avg.2004-2009_NOV10"/>
      <sheetName val="D1110_NOV11"/>
      <sheetName val="D10_Avg.2004-2009_DEC10"/>
      <sheetName val="D1110_DEC11"/>
      <sheetName val="Per mont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K77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6.375" style="1" customWidth="1"/>
    <col min="2" max="2" width="20.25390625" style="1" customWidth="1"/>
    <col min="3" max="3" width="6.625" style="1" customWidth="1"/>
    <col min="4" max="4" width="4.00390625" style="1" bestFit="1" customWidth="1"/>
    <col min="5" max="5" width="5.625" style="1" customWidth="1"/>
    <col min="6" max="6" width="4.875" style="1" customWidth="1"/>
    <col min="7" max="7" width="10.00390625" style="1" customWidth="1"/>
    <col min="8" max="8" width="10.375" style="1" customWidth="1"/>
    <col min="9" max="9" width="6.25390625" style="1" customWidth="1"/>
    <col min="10" max="10" width="5.875" style="2" customWidth="1"/>
    <col min="11" max="11" width="9.875" style="1" customWidth="1"/>
    <col min="12" max="16384" width="9.125" style="1" customWidth="1"/>
  </cols>
  <sheetData>
    <row r="1" ht="39" customHeight="1"/>
    <row r="2" spans="1:4" ht="12" customHeight="1">
      <c r="A2" s="3" t="s">
        <v>0</v>
      </c>
      <c r="B2" s="4"/>
      <c r="C2" s="4"/>
      <c r="D2" s="4"/>
    </row>
    <row r="3" spans="1:11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ht="4.5" customHeight="1" thickBot="1">
      <c r="G5" s="2"/>
    </row>
    <row r="6" spans="1:11" ht="12.75" customHeight="1">
      <c r="A6" s="6" t="s">
        <v>3</v>
      </c>
      <c r="B6" s="7" t="s">
        <v>4</v>
      </c>
      <c r="C6" s="8" t="s">
        <v>5</v>
      </c>
      <c r="D6" s="9"/>
      <c r="E6" s="10" t="s">
        <v>6</v>
      </c>
      <c r="F6" s="11"/>
      <c r="G6" s="12" t="s">
        <v>7</v>
      </c>
      <c r="H6" s="13" t="s">
        <v>8</v>
      </c>
      <c r="I6" s="10" t="s">
        <v>9</v>
      </c>
      <c r="J6" s="11"/>
      <c r="K6" s="14" t="str">
        <f>G6</f>
        <v>% D12/11</v>
      </c>
    </row>
    <row r="7" spans="1:11" s="25" customFormat="1" ht="18.75" customHeight="1" thickBot="1">
      <c r="A7" s="15" t="s">
        <v>10</v>
      </c>
      <c r="B7" s="16" t="s">
        <v>11</v>
      </c>
      <c r="C7" s="17">
        <f>SUM(C8:C59)</f>
        <v>4409</v>
      </c>
      <c r="D7" s="18"/>
      <c r="E7" s="19">
        <f>SUM(E8:E59)</f>
        <v>10192</v>
      </c>
      <c r="F7" s="20"/>
      <c r="G7" s="21">
        <f>(C7-E7)/E7</f>
        <v>-0.5674058084772371</v>
      </c>
      <c r="H7" s="22">
        <f>SUM(H8:H59)</f>
        <v>17179</v>
      </c>
      <c r="I7" s="23">
        <f>SUM(I8:I59)</f>
        <v>25265</v>
      </c>
      <c r="J7" s="20"/>
      <c r="K7" s="24">
        <f>(H7-I7)/I7</f>
        <v>-0.3200474965367109</v>
      </c>
    </row>
    <row r="8" spans="1:11" ht="11.25">
      <c r="A8" s="26">
        <v>1</v>
      </c>
      <c r="B8" s="27" t="s">
        <v>12</v>
      </c>
      <c r="C8" s="28">
        <v>531</v>
      </c>
      <c r="D8" s="29">
        <f>RANK(C8,$C$8:$C$59)</f>
        <v>1</v>
      </c>
      <c r="E8" s="30">
        <v>1068</v>
      </c>
      <c r="F8" s="29">
        <f>RANK(E8,$E$8:$E$59)</f>
        <v>1</v>
      </c>
      <c r="G8" s="31">
        <f aca="true" t="shared" si="0" ref="G8:G59">IF(ISERROR((C8-E8)/E8),IF(E8=0,IF(C8&gt;0,1,IF(C8=0,0,((C8-E8)/E8)))),(C8-E8)/E8)</f>
        <v>-0.5028089887640449</v>
      </c>
      <c r="H8" s="32">
        <v>2509</v>
      </c>
      <c r="I8" s="33">
        <v>2775</v>
      </c>
      <c r="J8" s="29">
        <f>RANK(I8,$I$8:$I$59)</f>
        <v>2</v>
      </c>
      <c r="K8" s="31">
        <f aca="true" t="shared" si="1" ref="K8:K59">IF(ISERROR((H8-I8)/I8),IF(I8=0,IF(H8&gt;0,1,IF(H8=0,0,((H8-I8)/I8)))),(H8-I8)/I8)</f>
        <v>-0.09585585585585586</v>
      </c>
    </row>
    <row r="9" spans="1:11" ht="11.25">
      <c r="A9" s="34">
        <f aca="true" t="shared" si="2" ref="A9:A59">A8+1</f>
        <v>2</v>
      </c>
      <c r="B9" s="27" t="s">
        <v>13</v>
      </c>
      <c r="C9" s="35">
        <v>348</v>
      </c>
      <c r="D9" s="29">
        <f>RANK(C9,$C$8:$C$59)</f>
        <v>4</v>
      </c>
      <c r="E9" s="36">
        <v>934</v>
      </c>
      <c r="F9" s="29">
        <f>RANK(E9,$E$8:$E$59)</f>
        <v>3</v>
      </c>
      <c r="G9" s="31">
        <f t="shared" si="0"/>
        <v>-0.6274089935760171</v>
      </c>
      <c r="H9" s="32">
        <v>1910</v>
      </c>
      <c r="I9" s="33">
        <v>2416</v>
      </c>
      <c r="J9" s="29">
        <f>RANK(I9,$I$8:$I$59)</f>
        <v>3</v>
      </c>
      <c r="K9" s="31">
        <f t="shared" si="1"/>
        <v>-0.20943708609271522</v>
      </c>
    </row>
    <row r="10" spans="1:11" ht="11.25">
      <c r="A10" s="34">
        <f t="shared" si="2"/>
        <v>3</v>
      </c>
      <c r="B10" s="27" t="s">
        <v>14</v>
      </c>
      <c r="C10" s="35">
        <v>396</v>
      </c>
      <c r="D10" s="29">
        <f>RANK(C10,$C$8:$C$59)</f>
        <v>2</v>
      </c>
      <c r="E10" s="36">
        <v>944</v>
      </c>
      <c r="F10" s="29">
        <f>RANK(E10,$E$8:$E$59)</f>
        <v>2</v>
      </c>
      <c r="G10" s="31">
        <f t="shared" si="0"/>
        <v>-0.5805084745762712</v>
      </c>
      <c r="H10" s="32">
        <v>1637</v>
      </c>
      <c r="I10" s="33">
        <v>3532</v>
      </c>
      <c r="J10" s="29">
        <f>RANK(I10,$I$8:$I$59)</f>
        <v>1</v>
      </c>
      <c r="K10" s="31">
        <f t="shared" si="1"/>
        <v>-0.5365232163080408</v>
      </c>
    </row>
    <row r="11" spans="1:11" ht="11.25">
      <c r="A11" s="34">
        <f t="shared" si="2"/>
        <v>4</v>
      </c>
      <c r="B11" s="27" t="s">
        <v>15</v>
      </c>
      <c r="C11" s="35">
        <v>290</v>
      </c>
      <c r="D11" s="29">
        <f>RANK(C11,$C$8:$C$59)</f>
        <v>5</v>
      </c>
      <c r="E11" s="36">
        <v>763</v>
      </c>
      <c r="F11" s="29">
        <f>RANK(E11,$E$8:$E$59)</f>
        <v>4</v>
      </c>
      <c r="G11" s="31">
        <f t="shared" si="0"/>
        <v>-0.6199213630406291</v>
      </c>
      <c r="H11" s="32">
        <v>971</v>
      </c>
      <c r="I11" s="33">
        <v>1871</v>
      </c>
      <c r="J11" s="29">
        <f>RANK(I11,$I$8:$I$59)</f>
        <v>4</v>
      </c>
      <c r="K11" s="31">
        <f t="shared" si="1"/>
        <v>-0.48102618920363444</v>
      </c>
    </row>
    <row r="12" spans="1:11" ht="11.25">
      <c r="A12" s="34">
        <f t="shared" si="2"/>
        <v>5</v>
      </c>
      <c r="B12" s="27" t="s">
        <v>16</v>
      </c>
      <c r="C12" s="35">
        <v>285</v>
      </c>
      <c r="D12" s="29">
        <f>RANK(C12,$C$8:$C$59)</f>
        <v>6</v>
      </c>
      <c r="E12" s="36">
        <v>556</v>
      </c>
      <c r="F12" s="29">
        <f>RANK(E12,$E$8:$E$59)</f>
        <v>6</v>
      </c>
      <c r="G12" s="31">
        <f t="shared" si="0"/>
        <v>-0.48741007194244607</v>
      </c>
      <c r="H12" s="32">
        <v>917</v>
      </c>
      <c r="I12" s="33">
        <v>1527</v>
      </c>
      <c r="J12" s="29">
        <f>RANK(I12,$I$8:$I$59)</f>
        <v>5</v>
      </c>
      <c r="K12" s="31">
        <f t="shared" si="1"/>
        <v>-0.3994760969220694</v>
      </c>
    </row>
    <row r="13" spans="1:11" ht="11.25">
      <c r="A13" s="34">
        <f t="shared" si="2"/>
        <v>6</v>
      </c>
      <c r="B13" s="27" t="s">
        <v>17</v>
      </c>
      <c r="C13" s="35">
        <v>236</v>
      </c>
      <c r="D13" s="29">
        <f>RANK(C13,$C$8:$C$59)</f>
        <v>8</v>
      </c>
      <c r="E13" s="36">
        <v>714</v>
      </c>
      <c r="F13" s="29">
        <f>RANK(E13,$E$8:$E$59)</f>
        <v>5</v>
      </c>
      <c r="G13" s="31">
        <f t="shared" si="0"/>
        <v>-0.6694677871148459</v>
      </c>
      <c r="H13" s="32">
        <v>888</v>
      </c>
      <c r="I13" s="33">
        <v>1203</v>
      </c>
      <c r="J13" s="29">
        <f>RANK(I13,$I$8:$I$59)</f>
        <v>8</v>
      </c>
      <c r="K13" s="31">
        <f t="shared" si="1"/>
        <v>-0.26184538653366585</v>
      </c>
    </row>
    <row r="14" spans="1:11" ht="11.25">
      <c r="A14" s="34">
        <f t="shared" si="2"/>
        <v>7</v>
      </c>
      <c r="B14" s="27" t="s">
        <v>18</v>
      </c>
      <c r="C14" s="35">
        <v>135</v>
      </c>
      <c r="D14" s="29">
        <f>RANK(C14,$C$8:$C$59)</f>
        <v>12</v>
      </c>
      <c r="E14" s="36">
        <v>415</v>
      </c>
      <c r="F14" s="29">
        <f>RANK(E14,$E$8:$E$59)</f>
        <v>10</v>
      </c>
      <c r="G14" s="31">
        <f t="shared" si="0"/>
        <v>-0.6746987951807228</v>
      </c>
      <c r="H14" s="32">
        <v>877</v>
      </c>
      <c r="I14" s="33">
        <v>1305</v>
      </c>
      <c r="J14" s="29">
        <f>RANK(I14,$I$8:$I$59)</f>
        <v>7</v>
      </c>
      <c r="K14" s="31">
        <f t="shared" si="1"/>
        <v>-0.32796934865900385</v>
      </c>
    </row>
    <row r="15" spans="1:11" ht="11.25">
      <c r="A15" s="34">
        <f t="shared" si="2"/>
        <v>8</v>
      </c>
      <c r="B15" s="27" t="s">
        <v>19</v>
      </c>
      <c r="C15" s="35">
        <v>179</v>
      </c>
      <c r="D15" s="29">
        <f>RANK(C15,$C$8:$C$59)</f>
        <v>10</v>
      </c>
      <c r="E15" s="36">
        <v>496</v>
      </c>
      <c r="F15" s="29">
        <f>RANK(E15,$E$8:$E$59)</f>
        <v>7</v>
      </c>
      <c r="G15" s="31">
        <f t="shared" si="0"/>
        <v>-0.6391129032258065</v>
      </c>
      <c r="H15" s="32">
        <v>834</v>
      </c>
      <c r="I15" s="33">
        <v>1360</v>
      </c>
      <c r="J15" s="29">
        <f>RANK(I15,$I$8:$I$59)</f>
        <v>6</v>
      </c>
      <c r="K15" s="31">
        <f t="shared" si="1"/>
        <v>-0.38676470588235295</v>
      </c>
    </row>
    <row r="16" spans="1:11" ht="11.25">
      <c r="A16" s="34">
        <f t="shared" si="2"/>
        <v>9</v>
      </c>
      <c r="B16" s="27" t="s">
        <v>20</v>
      </c>
      <c r="C16" s="35">
        <v>263</v>
      </c>
      <c r="D16" s="29">
        <f>RANK(C16,$C$8:$C$59)</f>
        <v>7</v>
      </c>
      <c r="E16" s="36">
        <v>337</v>
      </c>
      <c r="F16" s="29">
        <f>RANK(E16,$E$8:$E$59)</f>
        <v>13</v>
      </c>
      <c r="G16" s="31">
        <f t="shared" si="0"/>
        <v>-0.2195845697329377</v>
      </c>
      <c r="H16" s="32">
        <v>743</v>
      </c>
      <c r="I16" s="33">
        <v>753</v>
      </c>
      <c r="J16" s="29">
        <f>RANK(I16,$I$8:$I$59)</f>
        <v>12</v>
      </c>
      <c r="K16" s="31">
        <f t="shared" si="1"/>
        <v>-0.013280212483399735</v>
      </c>
    </row>
    <row r="17" spans="1:11" ht="11.25">
      <c r="A17" s="34">
        <f t="shared" si="2"/>
        <v>10</v>
      </c>
      <c r="B17" s="27" t="s">
        <v>21</v>
      </c>
      <c r="C17" s="35">
        <v>200</v>
      </c>
      <c r="D17" s="29">
        <f>RANK(C17,$C$8:$C$59)</f>
        <v>9</v>
      </c>
      <c r="E17" s="36">
        <v>493</v>
      </c>
      <c r="F17" s="29">
        <f>RANK(E17,$E$8:$E$59)</f>
        <v>8</v>
      </c>
      <c r="G17" s="31">
        <f t="shared" si="0"/>
        <v>-0.5943204868154158</v>
      </c>
      <c r="H17" s="32">
        <v>712</v>
      </c>
      <c r="I17" s="33">
        <v>756</v>
      </c>
      <c r="J17" s="29">
        <f>RANK(I17,$I$8:$I$59)</f>
        <v>11</v>
      </c>
      <c r="K17" s="31">
        <f t="shared" si="1"/>
        <v>-0.0582010582010582</v>
      </c>
    </row>
    <row r="18" spans="1:11" ht="11.25">
      <c r="A18" s="34">
        <f t="shared" si="2"/>
        <v>11</v>
      </c>
      <c r="B18" s="27" t="s">
        <v>22</v>
      </c>
      <c r="C18" s="35">
        <v>382</v>
      </c>
      <c r="D18" s="29">
        <f>RANK(C18,$C$8:$C$59)</f>
        <v>3</v>
      </c>
      <c r="E18" s="36">
        <v>406</v>
      </c>
      <c r="F18" s="29">
        <f>RANK(E18,$E$8:$E$59)</f>
        <v>11</v>
      </c>
      <c r="G18" s="31">
        <f t="shared" si="0"/>
        <v>-0.059113300492610835</v>
      </c>
      <c r="H18" s="32">
        <v>536</v>
      </c>
      <c r="I18" s="33">
        <v>489</v>
      </c>
      <c r="J18" s="29">
        <f>RANK(I18,$I$8:$I$59)</f>
        <v>15</v>
      </c>
      <c r="K18" s="31">
        <f t="shared" si="1"/>
        <v>0.09611451942740286</v>
      </c>
    </row>
    <row r="19" spans="1:11" ht="11.25">
      <c r="A19" s="34">
        <f t="shared" si="2"/>
        <v>12</v>
      </c>
      <c r="B19" s="27" t="s">
        <v>23</v>
      </c>
      <c r="C19" s="35">
        <v>175</v>
      </c>
      <c r="D19" s="29">
        <f>RANK(C19,$C$8:$C$59)</f>
        <v>11</v>
      </c>
      <c r="E19" s="36">
        <v>174</v>
      </c>
      <c r="F19" s="29">
        <f>RANK(E19,$E$8:$E$59)</f>
        <v>18</v>
      </c>
      <c r="G19" s="31">
        <f t="shared" si="0"/>
        <v>0.005747126436781609</v>
      </c>
      <c r="H19" s="32">
        <v>515</v>
      </c>
      <c r="I19" s="33">
        <v>555</v>
      </c>
      <c r="J19" s="29">
        <f>RANK(I19,$I$8:$I$59)</f>
        <v>13</v>
      </c>
      <c r="K19" s="31">
        <f t="shared" si="1"/>
        <v>-0.07207207207207207</v>
      </c>
    </row>
    <row r="20" spans="1:11" ht="11.25">
      <c r="A20" s="34">
        <f t="shared" si="2"/>
        <v>13</v>
      </c>
      <c r="B20" s="27" t="s">
        <v>24</v>
      </c>
      <c r="C20" s="35">
        <v>64</v>
      </c>
      <c r="D20" s="29">
        <f>RANK(C20,$C$8:$C$59)</f>
        <v>20</v>
      </c>
      <c r="E20" s="36">
        <v>222</v>
      </c>
      <c r="F20" s="29">
        <f>RANK(E20,$E$8:$E$59)</f>
        <v>16</v>
      </c>
      <c r="G20" s="31">
        <f t="shared" si="0"/>
        <v>-0.7117117117117117</v>
      </c>
      <c r="H20" s="32">
        <v>494</v>
      </c>
      <c r="I20" s="33">
        <v>1027</v>
      </c>
      <c r="J20" s="29">
        <f>RANK(I20,$I$8:$I$59)</f>
        <v>9</v>
      </c>
      <c r="K20" s="31">
        <f t="shared" si="1"/>
        <v>-0.5189873417721519</v>
      </c>
    </row>
    <row r="21" spans="1:11" ht="11.25">
      <c r="A21" s="34">
        <f t="shared" si="2"/>
        <v>14</v>
      </c>
      <c r="B21" s="27" t="s">
        <v>25</v>
      </c>
      <c r="C21" s="35">
        <v>90</v>
      </c>
      <c r="D21" s="29">
        <f>RANK(C21,$C$8:$C$59)</f>
        <v>15</v>
      </c>
      <c r="E21" s="36">
        <v>101</v>
      </c>
      <c r="F21" s="29">
        <f>RANK(E21,$E$8:$E$59)</f>
        <v>24</v>
      </c>
      <c r="G21" s="31">
        <f t="shared" si="0"/>
        <v>-0.10891089108910891</v>
      </c>
      <c r="H21" s="32">
        <v>459</v>
      </c>
      <c r="I21" s="33">
        <v>361</v>
      </c>
      <c r="J21" s="29">
        <f>RANK(I21,$I$8:$I$59)</f>
        <v>21</v>
      </c>
      <c r="K21" s="31">
        <f t="shared" si="1"/>
        <v>0.27146814404432135</v>
      </c>
    </row>
    <row r="22" spans="1:11" ht="11.25">
      <c r="A22" s="34">
        <f t="shared" si="2"/>
        <v>15</v>
      </c>
      <c r="B22" s="27" t="s">
        <v>26</v>
      </c>
      <c r="C22" s="35">
        <v>100</v>
      </c>
      <c r="D22" s="29">
        <f>RANK(C22,$C$8:$C$59)</f>
        <v>13</v>
      </c>
      <c r="E22" s="36">
        <v>346</v>
      </c>
      <c r="F22" s="29">
        <f>RANK(E22,$E$8:$E$59)</f>
        <v>12</v>
      </c>
      <c r="G22" s="31">
        <f t="shared" si="0"/>
        <v>-0.7109826589595376</v>
      </c>
      <c r="H22" s="32">
        <v>346</v>
      </c>
      <c r="I22" s="33">
        <v>776</v>
      </c>
      <c r="J22" s="29">
        <f>RANK(I22,$I$8:$I$59)</f>
        <v>10</v>
      </c>
      <c r="K22" s="31">
        <f t="shared" si="1"/>
        <v>-0.5541237113402062</v>
      </c>
    </row>
    <row r="23" spans="1:11" ht="11.25">
      <c r="A23" s="34">
        <f t="shared" si="2"/>
        <v>16</v>
      </c>
      <c r="B23" s="27" t="s">
        <v>27</v>
      </c>
      <c r="C23" s="35">
        <v>65</v>
      </c>
      <c r="D23" s="29">
        <f>RANK(C23,$C$8:$C$59)</f>
        <v>19</v>
      </c>
      <c r="E23" s="36">
        <v>130</v>
      </c>
      <c r="F23" s="29">
        <f>RANK(E23,$E$8:$E$59)</f>
        <v>22</v>
      </c>
      <c r="G23" s="31">
        <f t="shared" si="0"/>
        <v>-0.5</v>
      </c>
      <c r="H23" s="32">
        <v>342</v>
      </c>
      <c r="I23" s="33">
        <v>270</v>
      </c>
      <c r="J23" s="29">
        <f>RANK(I23,$I$8:$I$59)</f>
        <v>23</v>
      </c>
      <c r="K23" s="31">
        <f t="shared" si="1"/>
        <v>0.26666666666666666</v>
      </c>
    </row>
    <row r="24" spans="1:11" ht="11.25">
      <c r="A24" s="34">
        <f t="shared" si="2"/>
        <v>17</v>
      </c>
      <c r="B24" s="27" t="s">
        <v>28</v>
      </c>
      <c r="C24" s="35">
        <v>80</v>
      </c>
      <c r="D24" s="29">
        <f>RANK(C24,$C$8:$C$59)</f>
        <v>17</v>
      </c>
      <c r="E24" s="36">
        <v>239</v>
      </c>
      <c r="F24" s="29">
        <f>RANK(E24,$E$8:$E$59)</f>
        <v>14</v>
      </c>
      <c r="G24" s="31">
        <f t="shared" si="0"/>
        <v>-0.6652719665271967</v>
      </c>
      <c r="H24" s="32">
        <v>324</v>
      </c>
      <c r="I24" s="33">
        <v>529</v>
      </c>
      <c r="J24" s="29">
        <f>RANK(I24,$I$8:$I$59)</f>
        <v>14</v>
      </c>
      <c r="K24" s="31">
        <f t="shared" si="1"/>
        <v>-0.387523629489603</v>
      </c>
    </row>
    <row r="25" spans="1:11" ht="11.25">
      <c r="A25" s="34">
        <f t="shared" si="2"/>
        <v>18</v>
      </c>
      <c r="B25" s="27" t="s">
        <v>29</v>
      </c>
      <c r="C25" s="35">
        <v>44</v>
      </c>
      <c r="D25" s="29">
        <f>RANK(C25,$C$8:$C$59)</f>
        <v>24</v>
      </c>
      <c r="E25" s="36">
        <v>433</v>
      </c>
      <c r="F25" s="29">
        <f>RANK(E25,$E$8:$E$59)</f>
        <v>9</v>
      </c>
      <c r="G25" s="31">
        <f t="shared" si="0"/>
        <v>-0.8983833718244804</v>
      </c>
      <c r="H25" s="32">
        <v>313</v>
      </c>
      <c r="I25" s="33">
        <v>469</v>
      </c>
      <c r="J25" s="29">
        <f>RANK(I25,$I$8:$I$59)</f>
        <v>17</v>
      </c>
      <c r="K25" s="31">
        <f t="shared" si="1"/>
        <v>-0.3326226012793177</v>
      </c>
    </row>
    <row r="26" spans="1:11" ht="11.25">
      <c r="A26" s="34">
        <f t="shared" si="2"/>
        <v>19</v>
      </c>
      <c r="B26" s="27" t="s">
        <v>30</v>
      </c>
      <c r="C26" s="35">
        <v>87</v>
      </c>
      <c r="D26" s="29">
        <f>RANK(C26,$C$8:$C$59)</f>
        <v>16</v>
      </c>
      <c r="E26" s="36">
        <v>163</v>
      </c>
      <c r="F26" s="29">
        <f>RANK(E26,$E$8:$E$59)</f>
        <v>19</v>
      </c>
      <c r="G26" s="31">
        <f t="shared" si="0"/>
        <v>-0.4662576687116564</v>
      </c>
      <c r="H26" s="32">
        <v>273</v>
      </c>
      <c r="I26" s="33">
        <v>477</v>
      </c>
      <c r="J26" s="29">
        <f>RANK(I26,$I$8:$I$59)</f>
        <v>16</v>
      </c>
      <c r="K26" s="31">
        <f t="shared" si="1"/>
        <v>-0.4276729559748428</v>
      </c>
    </row>
    <row r="27" spans="1:11" ht="11.25">
      <c r="A27" s="34">
        <f t="shared" si="2"/>
        <v>20</v>
      </c>
      <c r="B27" s="27" t="s">
        <v>31</v>
      </c>
      <c r="C27" s="35">
        <v>62</v>
      </c>
      <c r="D27" s="29">
        <f>RANK(C27,$C$8:$C$59)</f>
        <v>21</v>
      </c>
      <c r="E27" s="36">
        <v>127</v>
      </c>
      <c r="F27" s="29">
        <f>RANK(E27,$E$8:$E$59)</f>
        <v>23</v>
      </c>
      <c r="G27" s="31">
        <f t="shared" si="0"/>
        <v>-0.5118110236220472</v>
      </c>
      <c r="H27" s="32">
        <v>253</v>
      </c>
      <c r="I27" s="33">
        <v>351</v>
      </c>
      <c r="J27" s="29">
        <f>RANK(I27,$I$8:$I$59)</f>
        <v>22</v>
      </c>
      <c r="K27" s="31">
        <f t="shared" si="1"/>
        <v>-0.2792022792022792</v>
      </c>
    </row>
    <row r="28" spans="1:11" ht="11.25">
      <c r="A28" s="34">
        <f t="shared" si="2"/>
        <v>21</v>
      </c>
      <c r="B28" s="27" t="s">
        <v>32</v>
      </c>
      <c r="C28" s="35">
        <v>95</v>
      </c>
      <c r="D28" s="29">
        <f>RANK(C28,$C$8:$C$59)</f>
        <v>14</v>
      </c>
      <c r="E28" s="36">
        <v>19</v>
      </c>
      <c r="F28" s="29">
        <f>RANK(E28,$E$8:$E$59)</f>
        <v>31</v>
      </c>
      <c r="G28" s="31">
        <f t="shared" si="0"/>
        <v>4</v>
      </c>
      <c r="H28" s="32">
        <v>231</v>
      </c>
      <c r="I28" s="33">
        <v>409</v>
      </c>
      <c r="J28" s="29">
        <f>RANK(I28,$I$8:$I$59)</f>
        <v>19</v>
      </c>
      <c r="K28" s="31">
        <f t="shared" si="1"/>
        <v>-0.4352078239608802</v>
      </c>
    </row>
    <row r="29" spans="1:11" ht="11.25">
      <c r="A29" s="34">
        <f t="shared" si="2"/>
        <v>22</v>
      </c>
      <c r="B29" s="27" t="s">
        <v>33</v>
      </c>
      <c r="C29" s="35">
        <v>37</v>
      </c>
      <c r="D29" s="29">
        <f>RANK(C29,$C$8:$C$59)</f>
        <v>25</v>
      </c>
      <c r="E29" s="36">
        <v>228</v>
      </c>
      <c r="F29" s="29">
        <f>RANK(E29,$E$8:$E$59)</f>
        <v>15</v>
      </c>
      <c r="G29" s="31">
        <f t="shared" si="0"/>
        <v>-0.8377192982456141</v>
      </c>
      <c r="H29" s="32">
        <v>214</v>
      </c>
      <c r="I29" s="33">
        <v>374</v>
      </c>
      <c r="J29" s="29">
        <f>RANK(I29,$I$8:$I$59)</f>
        <v>20</v>
      </c>
      <c r="K29" s="31">
        <f t="shared" si="1"/>
        <v>-0.42780748663101603</v>
      </c>
    </row>
    <row r="30" spans="1:11" ht="11.25">
      <c r="A30" s="34">
        <f t="shared" si="2"/>
        <v>23</v>
      </c>
      <c r="B30" s="27" t="s">
        <v>34</v>
      </c>
      <c r="C30" s="35">
        <v>51</v>
      </c>
      <c r="D30" s="29">
        <f>RANK(C30,$C$8:$C$59)</f>
        <v>22</v>
      </c>
      <c r="E30" s="36">
        <v>175</v>
      </c>
      <c r="F30" s="29">
        <f>RANK(E30,$E$8:$E$59)</f>
        <v>17</v>
      </c>
      <c r="G30" s="31">
        <f t="shared" si="0"/>
        <v>-0.7085714285714285</v>
      </c>
      <c r="H30" s="32">
        <v>175</v>
      </c>
      <c r="I30" s="33">
        <v>51</v>
      </c>
      <c r="J30" s="29">
        <f>RANK(I30,$I$8:$I$59)</f>
        <v>31</v>
      </c>
      <c r="K30" s="31">
        <f t="shared" si="1"/>
        <v>2.4313725490196076</v>
      </c>
    </row>
    <row r="31" spans="1:11" ht="11.25">
      <c r="A31" s="34">
        <f t="shared" si="2"/>
        <v>24</v>
      </c>
      <c r="B31" s="27" t="s">
        <v>35</v>
      </c>
      <c r="C31" s="35">
        <v>75</v>
      </c>
      <c r="D31" s="29">
        <f>RANK(C31,$C$8:$C$59)</f>
        <v>18</v>
      </c>
      <c r="E31" s="36">
        <v>75</v>
      </c>
      <c r="F31" s="29">
        <f>RANK(E31,$E$8:$E$59)</f>
        <v>27</v>
      </c>
      <c r="G31" s="31">
        <f t="shared" si="0"/>
        <v>0</v>
      </c>
      <c r="H31" s="32">
        <v>168</v>
      </c>
      <c r="I31" s="33">
        <v>242</v>
      </c>
      <c r="J31" s="29">
        <f>RANK(I31,$I$8:$I$59)</f>
        <v>24</v>
      </c>
      <c r="K31" s="31">
        <f t="shared" si="1"/>
        <v>-0.30578512396694213</v>
      </c>
    </row>
    <row r="32" spans="1:11" ht="11.25">
      <c r="A32" s="34">
        <f t="shared" si="2"/>
        <v>25</v>
      </c>
      <c r="B32" s="27" t="s">
        <v>36</v>
      </c>
      <c r="C32" s="35">
        <v>49</v>
      </c>
      <c r="D32" s="29">
        <f>RANK(C32,$C$8:$C$59)</f>
        <v>23</v>
      </c>
      <c r="E32" s="36">
        <v>140</v>
      </c>
      <c r="F32" s="29">
        <f>RANK(E32,$E$8:$E$59)</f>
        <v>21</v>
      </c>
      <c r="G32" s="31">
        <f t="shared" si="0"/>
        <v>-0.65</v>
      </c>
      <c r="H32" s="32">
        <v>151</v>
      </c>
      <c r="I32" s="33">
        <v>224</v>
      </c>
      <c r="J32" s="29">
        <f>RANK(I32,$I$8:$I$59)</f>
        <v>25</v>
      </c>
      <c r="K32" s="31">
        <f t="shared" si="1"/>
        <v>-0.32589285714285715</v>
      </c>
    </row>
    <row r="33" spans="1:11" ht="11.25">
      <c r="A33" s="34">
        <f t="shared" si="2"/>
        <v>26</v>
      </c>
      <c r="B33" s="27" t="s">
        <v>37</v>
      </c>
      <c r="C33" s="35">
        <v>19</v>
      </c>
      <c r="D33" s="29">
        <f>RANK(C33,$C$8:$C$59)</f>
        <v>26</v>
      </c>
      <c r="E33" s="36">
        <v>69</v>
      </c>
      <c r="F33" s="29">
        <f>RANK(E33,$E$8:$E$59)</f>
        <v>28</v>
      </c>
      <c r="G33" s="31">
        <f t="shared" si="0"/>
        <v>-0.7246376811594203</v>
      </c>
      <c r="H33" s="32">
        <v>146</v>
      </c>
      <c r="I33" s="33">
        <v>434</v>
      </c>
      <c r="J33" s="29">
        <f>RANK(I33,$I$8:$I$59)</f>
        <v>18</v>
      </c>
      <c r="K33" s="31">
        <f t="shared" si="1"/>
        <v>-0.663594470046083</v>
      </c>
    </row>
    <row r="34" spans="1:11" ht="11.25">
      <c r="A34" s="34">
        <f t="shared" si="2"/>
        <v>27</v>
      </c>
      <c r="B34" s="27" t="s">
        <v>38</v>
      </c>
      <c r="C34" s="35">
        <v>9</v>
      </c>
      <c r="D34" s="29">
        <f>RANK(C34,$C$8:$C$59)</f>
        <v>30</v>
      </c>
      <c r="E34" s="36">
        <v>80</v>
      </c>
      <c r="F34" s="29">
        <f>RANK(E34,$E$8:$E$59)</f>
        <v>26</v>
      </c>
      <c r="G34" s="31">
        <f t="shared" si="0"/>
        <v>-0.8875</v>
      </c>
      <c r="H34" s="32">
        <v>72</v>
      </c>
      <c r="I34" s="33">
        <v>164</v>
      </c>
      <c r="J34" s="29">
        <f>RANK(I34,$I$8:$I$59)</f>
        <v>27</v>
      </c>
      <c r="K34" s="31">
        <f t="shared" si="1"/>
        <v>-0.5609756097560976</v>
      </c>
    </row>
    <row r="35" spans="1:11" ht="11.25">
      <c r="A35" s="34">
        <f t="shared" si="2"/>
        <v>28</v>
      </c>
      <c r="B35" s="27" t="s">
        <v>39</v>
      </c>
      <c r="C35" s="35">
        <v>11</v>
      </c>
      <c r="D35" s="29">
        <f>RANK(C35,$C$8:$C$59)</f>
        <v>29</v>
      </c>
      <c r="E35" s="36">
        <v>144</v>
      </c>
      <c r="F35" s="29">
        <f>RANK(E35,$E$8:$E$59)</f>
        <v>20</v>
      </c>
      <c r="G35" s="31">
        <f t="shared" si="0"/>
        <v>-0.9236111111111112</v>
      </c>
      <c r="H35" s="32">
        <v>51</v>
      </c>
      <c r="I35" s="33">
        <v>223</v>
      </c>
      <c r="J35" s="29">
        <f>RANK(I35,$I$8:$I$59)</f>
        <v>26</v>
      </c>
      <c r="K35" s="31">
        <f t="shared" si="1"/>
        <v>-0.7713004484304933</v>
      </c>
    </row>
    <row r="36" spans="1:11" ht="11.25">
      <c r="A36" s="34">
        <f t="shared" si="2"/>
        <v>29</v>
      </c>
      <c r="B36" s="27" t="s">
        <v>40</v>
      </c>
      <c r="C36" s="35">
        <v>13</v>
      </c>
      <c r="D36" s="29">
        <f>RANK(C36,$C$8:$C$59)</f>
        <v>28</v>
      </c>
      <c r="E36" s="36">
        <v>81</v>
      </c>
      <c r="F36" s="29">
        <f>RANK(E36,$E$8:$E$59)</f>
        <v>25</v>
      </c>
      <c r="G36" s="31">
        <f t="shared" si="0"/>
        <v>-0.8395061728395061</v>
      </c>
      <c r="H36" s="32">
        <v>33</v>
      </c>
      <c r="I36" s="33">
        <v>81</v>
      </c>
      <c r="J36" s="29">
        <f>RANK(I36,$I$8:$I$59)</f>
        <v>29</v>
      </c>
      <c r="K36" s="31">
        <f t="shared" si="1"/>
        <v>-0.5925925925925926</v>
      </c>
    </row>
    <row r="37" spans="1:11" ht="11.25">
      <c r="A37" s="34">
        <f t="shared" si="2"/>
        <v>30</v>
      </c>
      <c r="B37" s="27" t="s">
        <v>41</v>
      </c>
      <c r="C37" s="35">
        <v>2</v>
      </c>
      <c r="D37" s="29">
        <f>RANK(C37,$C$8:$C$59)</f>
        <v>34</v>
      </c>
      <c r="E37" s="36">
        <v>54</v>
      </c>
      <c r="F37" s="29">
        <f>RANK(E37,$E$8:$E$59)</f>
        <v>29</v>
      </c>
      <c r="G37" s="31">
        <f t="shared" si="0"/>
        <v>-0.9629629629629629</v>
      </c>
      <c r="H37" s="32">
        <v>25</v>
      </c>
      <c r="I37" s="33">
        <v>35</v>
      </c>
      <c r="J37" s="29">
        <f>RANK(I37,$I$8:$I$59)</f>
        <v>32</v>
      </c>
      <c r="K37" s="31">
        <f t="shared" si="1"/>
        <v>-0.2857142857142857</v>
      </c>
    </row>
    <row r="38" spans="1:11" ht="11.25">
      <c r="A38" s="34">
        <f t="shared" si="2"/>
        <v>31</v>
      </c>
      <c r="B38" s="27" t="s">
        <v>42</v>
      </c>
      <c r="C38" s="35">
        <v>8</v>
      </c>
      <c r="D38" s="29">
        <f>RANK(C38,$C$8:$C$59)</f>
        <v>31</v>
      </c>
      <c r="E38" s="36">
        <v>27</v>
      </c>
      <c r="F38" s="29">
        <f>RANK(E38,$E$8:$E$59)</f>
        <v>30</v>
      </c>
      <c r="G38" s="31">
        <f t="shared" si="0"/>
        <v>-0.7037037037037037</v>
      </c>
      <c r="H38" s="32">
        <v>23</v>
      </c>
      <c r="I38" s="33">
        <v>93</v>
      </c>
      <c r="J38" s="29">
        <f>RANK(I38,$I$8:$I$59)</f>
        <v>28</v>
      </c>
      <c r="K38" s="31">
        <f t="shared" si="1"/>
        <v>-0.7526881720430108</v>
      </c>
    </row>
    <row r="39" spans="1:11" ht="11.25">
      <c r="A39" s="34">
        <f t="shared" si="2"/>
        <v>32</v>
      </c>
      <c r="B39" s="27" t="s">
        <v>43</v>
      </c>
      <c r="C39" s="35">
        <v>18</v>
      </c>
      <c r="D39" s="29">
        <f>RANK(C39,$C$8:$C$59)</f>
        <v>27</v>
      </c>
      <c r="E39" s="36">
        <v>2</v>
      </c>
      <c r="F39" s="29">
        <f>RANK(E39,$E$8:$E$59)</f>
        <v>35</v>
      </c>
      <c r="G39" s="31">
        <f t="shared" si="0"/>
        <v>8</v>
      </c>
      <c r="H39" s="32">
        <v>17</v>
      </c>
      <c r="I39" s="33">
        <v>33</v>
      </c>
      <c r="J39" s="29">
        <f>RANK(I39,$I$8:$I$59)</f>
        <v>33</v>
      </c>
      <c r="K39" s="31">
        <f t="shared" si="1"/>
        <v>-0.48484848484848486</v>
      </c>
    </row>
    <row r="40" spans="1:11" ht="11.25">
      <c r="A40" s="34">
        <f t="shared" si="2"/>
        <v>33</v>
      </c>
      <c r="B40" s="27" t="s">
        <v>44</v>
      </c>
      <c r="C40" s="35">
        <v>3</v>
      </c>
      <c r="D40" s="29">
        <f>RANK(C40,$C$8:$C$59)</f>
        <v>32</v>
      </c>
      <c r="E40" s="36">
        <v>5</v>
      </c>
      <c r="F40" s="29">
        <f>RANK(E40,$E$8:$E$59)</f>
        <v>34</v>
      </c>
      <c r="G40" s="31">
        <f t="shared" si="0"/>
        <v>-0.4</v>
      </c>
      <c r="H40" s="32">
        <v>6</v>
      </c>
      <c r="I40" s="33">
        <v>4</v>
      </c>
      <c r="J40" s="29">
        <f>RANK(I40,$I$8:$I$59)</f>
        <v>36</v>
      </c>
      <c r="K40" s="31">
        <f t="shared" si="1"/>
        <v>0.5</v>
      </c>
    </row>
    <row r="41" spans="1:11" ht="11.25">
      <c r="A41" s="34">
        <f t="shared" si="2"/>
        <v>34</v>
      </c>
      <c r="B41" s="27" t="s">
        <v>45</v>
      </c>
      <c r="C41" s="35">
        <v>1</v>
      </c>
      <c r="D41" s="29">
        <f>RANK(C41,$C$8:$C$59)</f>
        <v>36</v>
      </c>
      <c r="E41" s="36">
        <v>2</v>
      </c>
      <c r="F41" s="29">
        <f>RANK(E41,$E$8:$E$59)</f>
        <v>35</v>
      </c>
      <c r="G41" s="31">
        <f t="shared" si="0"/>
        <v>-0.5</v>
      </c>
      <c r="H41" s="32">
        <v>3</v>
      </c>
      <c r="I41" s="33">
        <v>64</v>
      </c>
      <c r="J41" s="29">
        <f>RANK(I41,$I$8:$I$59)</f>
        <v>30</v>
      </c>
      <c r="K41" s="31">
        <f t="shared" si="1"/>
        <v>-0.953125</v>
      </c>
    </row>
    <row r="42" spans="1:11" ht="11.25">
      <c r="A42" s="34">
        <f t="shared" si="2"/>
        <v>35</v>
      </c>
      <c r="B42" s="27" t="s">
        <v>46</v>
      </c>
      <c r="C42" s="35">
        <v>3</v>
      </c>
      <c r="D42" s="29">
        <f>RANK(C42,$C$8:$C$59)</f>
        <v>32</v>
      </c>
      <c r="E42" s="36">
        <v>0</v>
      </c>
      <c r="F42" s="29">
        <f>RANK(E42,$E$8:$E$59)</f>
        <v>39</v>
      </c>
      <c r="G42" s="31">
        <f t="shared" si="0"/>
        <v>1</v>
      </c>
      <c r="H42" s="32">
        <v>2</v>
      </c>
      <c r="I42" s="33">
        <v>7</v>
      </c>
      <c r="J42" s="29">
        <f>RANK(I42,$I$8:$I$59)</f>
        <v>35</v>
      </c>
      <c r="K42" s="31">
        <f t="shared" si="1"/>
        <v>-0.7142857142857143</v>
      </c>
    </row>
    <row r="43" spans="1:11" ht="11.25">
      <c r="A43" s="34">
        <f t="shared" si="2"/>
        <v>36</v>
      </c>
      <c r="B43" s="27" t="s">
        <v>47</v>
      </c>
      <c r="C43" s="35">
        <v>2</v>
      </c>
      <c r="D43" s="29">
        <f>RANK(C43,$C$8:$C$59)</f>
        <v>34</v>
      </c>
      <c r="E43" s="36"/>
      <c r="F43" s="29">
        <f>RANK(E43,$E$8:$E$59)</f>
        <v>39</v>
      </c>
      <c r="G43" s="31">
        <f t="shared" si="0"/>
        <v>1</v>
      </c>
      <c r="H43" s="32">
        <v>2</v>
      </c>
      <c r="I43" s="33"/>
      <c r="J43" s="29">
        <f>RANK(I43,$I$8:$I$59)</f>
        <v>47</v>
      </c>
      <c r="K43" s="31">
        <f t="shared" si="1"/>
        <v>1</v>
      </c>
    </row>
    <row r="44" spans="1:11" ht="11.25">
      <c r="A44" s="34">
        <f t="shared" si="2"/>
        <v>37</v>
      </c>
      <c r="B44" s="27" t="s">
        <v>48</v>
      </c>
      <c r="C44" s="35">
        <v>0</v>
      </c>
      <c r="D44" s="29">
        <f>RANK(C44,$C$8:$C$59)</f>
        <v>38</v>
      </c>
      <c r="E44" s="36">
        <v>12</v>
      </c>
      <c r="F44" s="29">
        <f>RANK(E44,$E$8:$E$59)</f>
        <v>33</v>
      </c>
      <c r="G44" s="31">
        <f t="shared" si="0"/>
        <v>-1</v>
      </c>
      <c r="H44" s="32">
        <v>2</v>
      </c>
      <c r="I44" s="33">
        <v>1</v>
      </c>
      <c r="J44" s="29">
        <f>RANK(I44,$I$8:$I$59)</f>
        <v>41</v>
      </c>
      <c r="K44" s="31">
        <f t="shared" si="1"/>
        <v>1</v>
      </c>
    </row>
    <row r="45" spans="1:11" ht="11.25">
      <c r="A45" s="34">
        <f t="shared" si="2"/>
        <v>38</v>
      </c>
      <c r="B45" s="27" t="s">
        <v>49</v>
      </c>
      <c r="C45" s="37"/>
      <c r="D45" s="29">
        <f>RANK(C45,$C$8:$C$59)</f>
        <v>38</v>
      </c>
      <c r="E45" s="38"/>
      <c r="F45" s="29">
        <f>RANK(E45,$E$8:$E$59)</f>
        <v>39</v>
      </c>
      <c r="G45" s="31">
        <f t="shared" si="0"/>
        <v>0</v>
      </c>
      <c r="H45" s="32">
        <v>1</v>
      </c>
      <c r="I45" s="33">
        <v>0</v>
      </c>
      <c r="J45" s="29">
        <f>RANK(I45,$I$8:$I$59)</f>
        <v>47</v>
      </c>
      <c r="K45" s="31">
        <f t="shared" si="1"/>
        <v>1</v>
      </c>
    </row>
    <row r="46" spans="1:11" ht="11.25">
      <c r="A46" s="34">
        <f t="shared" si="2"/>
        <v>39</v>
      </c>
      <c r="B46" s="27" t="s">
        <v>50</v>
      </c>
      <c r="C46" s="37">
        <v>1</v>
      </c>
      <c r="D46" s="29">
        <f>RANK(C46,$C$8:$C$59)</f>
        <v>36</v>
      </c>
      <c r="E46" s="38"/>
      <c r="F46" s="29">
        <f>RANK(E46,$E$8:$E$59)</f>
        <v>39</v>
      </c>
      <c r="G46" s="31">
        <f t="shared" si="0"/>
        <v>1</v>
      </c>
      <c r="H46" s="32">
        <v>1</v>
      </c>
      <c r="I46" s="33">
        <v>0</v>
      </c>
      <c r="J46" s="29">
        <f>RANK(I46,$I$8:$I$59)</f>
        <v>47</v>
      </c>
      <c r="K46" s="31">
        <f t="shared" si="1"/>
        <v>1</v>
      </c>
    </row>
    <row r="47" spans="1:11" ht="11.25">
      <c r="A47" s="34">
        <f t="shared" si="2"/>
        <v>40</v>
      </c>
      <c r="B47" s="27" t="s">
        <v>51</v>
      </c>
      <c r="C47" s="37"/>
      <c r="D47" s="29">
        <f>RANK(C47,$C$8:$C$59)</f>
        <v>38</v>
      </c>
      <c r="E47" s="38"/>
      <c r="F47" s="29">
        <f>RANK(E47,$E$8:$E$59)</f>
        <v>39</v>
      </c>
      <c r="G47" s="31">
        <f t="shared" si="0"/>
        <v>0</v>
      </c>
      <c r="H47" s="32">
        <v>1</v>
      </c>
      <c r="I47" s="33"/>
      <c r="J47" s="29">
        <f>RANK(I47,$I$8:$I$59)</f>
        <v>47</v>
      </c>
      <c r="K47" s="31">
        <f t="shared" si="1"/>
        <v>1</v>
      </c>
    </row>
    <row r="48" spans="1:11" ht="11.25">
      <c r="A48" s="34">
        <f t="shared" si="2"/>
        <v>41</v>
      </c>
      <c r="B48" s="27" t="s">
        <v>52</v>
      </c>
      <c r="C48" s="37"/>
      <c r="D48" s="29">
        <f>RANK(C48,$C$8:$C$59)</f>
        <v>38</v>
      </c>
      <c r="E48" s="38"/>
      <c r="F48" s="29">
        <f>RANK(E48,$E$8:$E$59)</f>
        <v>39</v>
      </c>
      <c r="G48" s="31">
        <f t="shared" si="0"/>
        <v>0</v>
      </c>
      <c r="H48" s="32">
        <v>1</v>
      </c>
      <c r="I48" s="33">
        <v>0</v>
      </c>
      <c r="J48" s="29">
        <f>RANK(I48,$I$8:$I$59)</f>
        <v>47</v>
      </c>
      <c r="K48" s="31">
        <f t="shared" si="1"/>
        <v>1</v>
      </c>
    </row>
    <row r="49" spans="1:11" ht="11.25">
      <c r="A49" s="34">
        <f t="shared" si="2"/>
        <v>42</v>
      </c>
      <c r="B49" s="27" t="s">
        <v>53</v>
      </c>
      <c r="C49" s="37"/>
      <c r="D49" s="29">
        <f>RANK(C49,$C$8:$C$59)</f>
        <v>38</v>
      </c>
      <c r="E49" s="38"/>
      <c r="F49" s="29">
        <f>RANK(E49,$E$8:$E$59)</f>
        <v>39</v>
      </c>
      <c r="G49" s="31">
        <f t="shared" si="0"/>
        <v>0</v>
      </c>
      <c r="H49" s="32">
        <v>1</v>
      </c>
      <c r="I49" s="33">
        <v>0</v>
      </c>
      <c r="J49" s="29">
        <f>RANK(I49,$I$8:$I$59)</f>
        <v>47</v>
      </c>
      <c r="K49" s="31">
        <f t="shared" si="1"/>
        <v>1</v>
      </c>
    </row>
    <row r="50" spans="1:11" ht="11.25">
      <c r="A50" s="34">
        <f t="shared" si="2"/>
        <v>43</v>
      </c>
      <c r="B50" s="27" t="s">
        <v>54</v>
      </c>
      <c r="C50" s="37"/>
      <c r="D50" s="29">
        <f>RANK(C50,$C$8:$C$59)</f>
        <v>38</v>
      </c>
      <c r="E50" s="38">
        <v>1</v>
      </c>
      <c r="F50" s="29">
        <f>RANK(E50,$E$8:$E$59)</f>
        <v>37</v>
      </c>
      <c r="G50" s="31">
        <f t="shared" si="0"/>
        <v>-1</v>
      </c>
      <c r="H50" s="32"/>
      <c r="I50" s="33">
        <v>1</v>
      </c>
      <c r="J50" s="29">
        <f>RANK(I50,$I$8:$I$59)</f>
        <v>41</v>
      </c>
      <c r="K50" s="31">
        <f t="shared" si="1"/>
        <v>-1</v>
      </c>
    </row>
    <row r="51" spans="1:11" ht="11.25">
      <c r="A51" s="34">
        <f t="shared" si="2"/>
        <v>44</v>
      </c>
      <c r="B51" s="27" t="s">
        <v>55</v>
      </c>
      <c r="C51" s="37"/>
      <c r="D51" s="29">
        <f>RANK(C51,$C$8:$C$59)</f>
        <v>38</v>
      </c>
      <c r="E51" s="38"/>
      <c r="F51" s="29">
        <f>RANK(E51,$E$8:$E$59)</f>
        <v>39</v>
      </c>
      <c r="G51" s="31">
        <f t="shared" si="0"/>
        <v>0</v>
      </c>
      <c r="H51" s="32"/>
      <c r="I51" s="33">
        <v>1</v>
      </c>
      <c r="J51" s="29">
        <f>RANK(I51,$I$8:$I$59)</f>
        <v>41</v>
      </c>
      <c r="K51" s="31">
        <f t="shared" si="1"/>
        <v>-1</v>
      </c>
    </row>
    <row r="52" spans="1:11" ht="11.25">
      <c r="A52" s="34">
        <f t="shared" si="2"/>
        <v>45</v>
      </c>
      <c r="B52" s="27" t="s">
        <v>56</v>
      </c>
      <c r="C52" s="37"/>
      <c r="D52" s="29">
        <f>RANK(C52,$C$8:$C$59)</f>
        <v>38</v>
      </c>
      <c r="E52" s="38"/>
      <c r="F52" s="29">
        <f>RANK(E52,$E$8:$E$59)</f>
        <v>39</v>
      </c>
      <c r="G52" s="31">
        <f t="shared" si="0"/>
        <v>0</v>
      </c>
      <c r="H52" s="32"/>
      <c r="I52" s="33">
        <v>11</v>
      </c>
      <c r="J52" s="29">
        <f>RANK(I52,$I$8:$I$59)</f>
        <v>34</v>
      </c>
      <c r="K52" s="31">
        <f t="shared" si="1"/>
        <v>-1</v>
      </c>
    </row>
    <row r="53" spans="1:11" ht="11.25">
      <c r="A53" s="34">
        <f t="shared" si="2"/>
        <v>46</v>
      </c>
      <c r="B53" s="27" t="s">
        <v>57</v>
      </c>
      <c r="C53" s="37"/>
      <c r="D53" s="29">
        <f>RANK(C53,$C$8:$C$59)</f>
        <v>38</v>
      </c>
      <c r="E53" s="38"/>
      <c r="F53" s="29">
        <f>RANK(E53,$E$8:$E$59)</f>
        <v>39</v>
      </c>
      <c r="G53" s="31">
        <f t="shared" si="0"/>
        <v>0</v>
      </c>
      <c r="H53" s="32"/>
      <c r="I53" s="33">
        <v>2</v>
      </c>
      <c r="J53" s="29">
        <f>RANK(I53,$I$8:$I$59)</f>
        <v>37</v>
      </c>
      <c r="K53" s="31">
        <f t="shared" si="1"/>
        <v>-1</v>
      </c>
    </row>
    <row r="54" spans="1:11" ht="11.25">
      <c r="A54" s="34">
        <f t="shared" si="2"/>
        <v>47</v>
      </c>
      <c r="B54" s="27" t="s">
        <v>58</v>
      </c>
      <c r="C54" s="37"/>
      <c r="D54" s="29">
        <f>RANK(C54,$C$8:$C$59)</f>
        <v>38</v>
      </c>
      <c r="E54" s="38">
        <v>1</v>
      </c>
      <c r="F54" s="29">
        <f>RANK(E54,$E$8:$E$59)</f>
        <v>37</v>
      </c>
      <c r="G54" s="31">
        <f t="shared" si="0"/>
        <v>-1</v>
      </c>
      <c r="H54" s="39"/>
      <c r="I54" s="33">
        <v>2</v>
      </c>
      <c r="J54" s="29">
        <f>RANK(I54,$I$8:$I$59)</f>
        <v>37</v>
      </c>
      <c r="K54" s="31">
        <f t="shared" si="1"/>
        <v>-1</v>
      </c>
    </row>
    <row r="55" spans="1:11" ht="11.25">
      <c r="A55" s="34">
        <f t="shared" si="2"/>
        <v>48</v>
      </c>
      <c r="B55" s="27" t="s">
        <v>59</v>
      </c>
      <c r="C55" s="40"/>
      <c r="D55" s="29">
        <f>RANK(C55,$C$8:$C$59)</f>
        <v>38</v>
      </c>
      <c r="E55" s="38"/>
      <c r="F55" s="29">
        <f>RANK(E55,$E$8:$E$59)</f>
        <v>39</v>
      </c>
      <c r="G55" s="31">
        <f t="shared" si="0"/>
        <v>0</v>
      </c>
      <c r="H55" s="39"/>
      <c r="I55" s="33">
        <v>1</v>
      </c>
      <c r="J55" s="29">
        <f>RANK(I55,$I$8:$I$59)</f>
        <v>41</v>
      </c>
      <c r="K55" s="31">
        <f t="shared" si="1"/>
        <v>-1</v>
      </c>
    </row>
    <row r="56" spans="1:11" ht="11.25">
      <c r="A56" s="34">
        <f t="shared" si="2"/>
        <v>49</v>
      </c>
      <c r="B56" s="27" t="s">
        <v>60</v>
      </c>
      <c r="C56" s="41"/>
      <c r="D56" s="29">
        <f>RANK(C56,$C$8:$C$59)</f>
        <v>38</v>
      </c>
      <c r="E56" s="38"/>
      <c r="F56" s="29">
        <f>RANK(E56,$E$8:$E$59)</f>
        <v>39</v>
      </c>
      <c r="G56" s="31">
        <f t="shared" si="0"/>
        <v>0</v>
      </c>
      <c r="H56" s="39"/>
      <c r="I56" s="33">
        <v>1</v>
      </c>
      <c r="J56" s="29">
        <f>RANK(I56,$I$8:$I$59)</f>
        <v>41</v>
      </c>
      <c r="K56" s="31">
        <f t="shared" si="1"/>
        <v>-1</v>
      </c>
    </row>
    <row r="57" spans="1:11" ht="11.25">
      <c r="A57" s="34">
        <f t="shared" si="2"/>
        <v>50</v>
      </c>
      <c r="B57" s="27" t="s">
        <v>61</v>
      </c>
      <c r="C57" s="41"/>
      <c r="D57" s="29">
        <f>RANK(C57,$C$8:$C$59)</f>
        <v>38</v>
      </c>
      <c r="E57" s="42">
        <v>16</v>
      </c>
      <c r="F57" s="29">
        <f>RANK(E57,$E$8:$E$59)</f>
        <v>32</v>
      </c>
      <c r="G57" s="31">
        <f t="shared" si="0"/>
        <v>-1</v>
      </c>
      <c r="H57" s="39"/>
      <c r="I57" s="43">
        <v>1</v>
      </c>
      <c r="J57" s="29">
        <f>RANK(I57,$I$8:$I$59)</f>
        <v>41</v>
      </c>
      <c r="K57" s="31">
        <f t="shared" si="1"/>
        <v>-1</v>
      </c>
    </row>
    <row r="58" spans="1:11" ht="11.25">
      <c r="A58" s="34">
        <f t="shared" si="2"/>
        <v>51</v>
      </c>
      <c r="B58" s="27" t="s">
        <v>62</v>
      </c>
      <c r="C58" s="41"/>
      <c r="D58" s="29">
        <f>RANK(C58,$C$8:$C$59)</f>
        <v>38</v>
      </c>
      <c r="E58" s="38"/>
      <c r="F58" s="29">
        <f>RANK(E58,$E$8:$E$59)</f>
        <v>39</v>
      </c>
      <c r="G58" s="31">
        <f t="shared" si="0"/>
        <v>0</v>
      </c>
      <c r="H58" s="39"/>
      <c r="I58" s="33">
        <v>2</v>
      </c>
      <c r="J58" s="29">
        <f>RANK(I58,$I$8:$I$59)</f>
        <v>37</v>
      </c>
      <c r="K58" s="44">
        <f t="shared" si="1"/>
        <v>-1</v>
      </c>
    </row>
    <row r="59" spans="1:11" ht="12" thickBot="1">
      <c r="A59" s="45">
        <f t="shared" si="2"/>
        <v>52</v>
      </c>
      <c r="B59" s="46" t="s">
        <v>63</v>
      </c>
      <c r="C59" s="47"/>
      <c r="D59" s="48">
        <f>RANK(C59,$C$8:$C$59)</f>
        <v>38</v>
      </c>
      <c r="E59" s="49"/>
      <c r="F59" s="48">
        <f>RANK(E59,$E$8:$E$59)</f>
        <v>39</v>
      </c>
      <c r="G59" s="50">
        <f t="shared" si="0"/>
        <v>0</v>
      </c>
      <c r="H59" s="51"/>
      <c r="I59" s="49">
        <v>2</v>
      </c>
      <c r="J59" s="48">
        <f>RANK(I59,$I$8:$I$59)</f>
        <v>37</v>
      </c>
      <c r="K59" s="52">
        <f t="shared" si="1"/>
        <v>-1</v>
      </c>
    </row>
    <row r="60" spans="1:11" ht="11.25">
      <c r="A60" s="53"/>
      <c r="B60" s="54"/>
      <c r="C60" s="55"/>
      <c r="D60" s="55"/>
      <c r="E60" s="55"/>
      <c r="F60" s="56"/>
      <c r="G60" s="57"/>
      <c r="H60" s="53"/>
      <c r="I60" s="55"/>
      <c r="J60" s="56"/>
      <c r="K60" s="57"/>
    </row>
    <row r="61" spans="1:11" ht="11.25">
      <c r="A61" s="53"/>
      <c r="B61" s="54"/>
      <c r="C61" s="55"/>
      <c r="D61" s="55"/>
      <c r="E61" s="55"/>
      <c r="F61" s="56"/>
      <c r="G61" s="57"/>
      <c r="H61" s="53"/>
      <c r="I61" s="55"/>
      <c r="J61" s="56"/>
      <c r="K61" s="57"/>
    </row>
    <row r="62" spans="1:11" ht="11.25">
      <c r="A62" s="53"/>
      <c r="B62" s="54"/>
      <c r="C62" s="55"/>
      <c r="D62" s="55"/>
      <c r="E62" s="55"/>
      <c r="F62" s="56"/>
      <c r="G62" s="57"/>
      <c r="H62" s="53"/>
      <c r="I62" s="55"/>
      <c r="J62" s="56"/>
      <c r="K62" s="57"/>
    </row>
    <row r="63" spans="1:11" ht="11.25">
      <c r="A63" s="53"/>
      <c r="B63" s="58"/>
      <c r="C63" s="54"/>
      <c r="D63" s="54"/>
      <c r="E63" s="55"/>
      <c r="F63" s="56"/>
      <c r="G63" s="57"/>
      <c r="H63" s="58"/>
      <c r="I63" s="53"/>
      <c r="J63" s="56"/>
      <c r="K63" s="57"/>
    </row>
    <row r="64" spans="1:11" ht="11.25">
      <c r="A64" s="53"/>
      <c r="B64" s="58"/>
      <c r="C64" s="54"/>
      <c r="D64" s="54"/>
      <c r="E64" s="55"/>
      <c r="F64" s="56"/>
      <c r="G64" s="57"/>
      <c r="H64" s="58"/>
      <c r="I64" s="53"/>
      <c r="J64" s="56"/>
      <c r="K64" s="57"/>
    </row>
    <row r="65" spans="1:11" ht="11.25">
      <c r="A65" s="53"/>
      <c r="B65" s="58"/>
      <c r="C65" s="54"/>
      <c r="D65" s="54"/>
      <c r="E65" s="55"/>
      <c r="F65" s="56"/>
      <c r="G65" s="57"/>
      <c r="H65" s="58"/>
      <c r="I65" s="53"/>
      <c r="J65" s="56"/>
      <c r="K65" s="57"/>
    </row>
    <row r="66" spans="1:11" ht="11.25">
      <c r="A66" s="53"/>
      <c r="B66" s="58"/>
      <c r="C66" s="54"/>
      <c r="D66" s="54"/>
      <c r="E66" s="55"/>
      <c r="F66" s="56"/>
      <c r="G66" s="57"/>
      <c r="H66" s="58"/>
      <c r="I66" s="53"/>
      <c r="J66" s="56"/>
      <c r="K66" s="57"/>
    </row>
    <row r="67" spans="1:11" ht="11.25">
      <c r="A67" s="53"/>
      <c r="B67" s="58"/>
      <c r="C67" s="54"/>
      <c r="D67" s="54"/>
      <c r="E67" s="55"/>
      <c r="F67" s="56"/>
      <c r="G67" s="57"/>
      <c r="H67" s="58"/>
      <c r="I67" s="53"/>
      <c r="J67" s="56"/>
      <c r="K67" s="57"/>
    </row>
    <row r="68" spans="1:11" ht="11.25">
      <c r="A68" s="53"/>
      <c r="B68" s="58"/>
      <c r="C68" s="54"/>
      <c r="D68" s="54"/>
      <c r="E68" s="55"/>
      <c r="F68" s="56"/>
      <c r="G68" s="57"/>
      <c r="H68" s="58"/>
      <c r="I68" s="53"/>
      <c r="J68" s="56"/>
      <c r="K68" s="57"/>
    </row>
    <row r="69" spans="1:11" ht="11.25">
      <c r="A69" s="53"/>
      <c r="B69" s="58"/>
      <c r="C69" s="54"/>
      <c r="D69" s="54"/>
      <c r="E69" s="55"/>
      <c r="F69" s="56"/>
      <c r="G69" s="57"/>
      <c r="H69" s="58"/>
      <c r="I69" s="53"/>
      <c r="J69" s="56"/>
      <c r="K69" s="57"/>
    </row>
    <row r="70" spans="1:11" ht="11.25">
      <c r="A70" s="53"/>
      <c r="B70" s="58"/>
      <c r="C70" s="54"/>
      <c r="D70" s="54"/>
      <c r="E70" s="55"/>
      <c r="F70" s="56"/>
      <c r="G70" s="57"/>
      <c r="H70" s="58"/>
      <c r="I70" s="53"/>
      <c r="J70" s="56"/>
      <c r="K70" s="57"/>
    </row>
    <row r="71" spans="1:5" ht="11.25">
      <c r="A71" s="58"/>
      <c r="C71" s="59"/>
      <c r="D71" s="59"/>
      <c r="E71" s="59"/>
    </row>
    <row r="72" spans="3:5" ht="11.25">
      <c r="C72" s="59"/>
      <c r="D72" s="59"/>
      <c r="E72" s="59"/>
    </row>
    <row r="73" spans="3:5" ht="11.25">
      <c r="C73" s="59"/>
      <c r="D73" s="59"/>
      <c r="E73" s="59"/>
    </row>
    <row r="74" spans="3:5" ht="11.25">
      <c r="C74" s="59"/>
      <c r="D74" s="59"/>
      <c r="E74" s="59"/>
    </row>
    <row r="75" spans="3:5" ht="11.25">
      <c r="C75" s="59"/>
      <c r="D75" s="59"/>
      <c r="E75" s="59"/>
    </row>
    <row r="76" spans="3:5" ht="11.25">
      <c r="C76" s="59"/>
      <c r="D76" s="59"/>
      <c r="E76" s="59"/>
    </row>
    <row r="77" spans="3:5" ht="11.25">
      <c r="C77" s="59"/>
      <c r="D77" s="59"/>
      <c r="E77" s="59"/>
    </row>
  </sheetData>
  <sheetProtection/>
  <mergeCells count="6">
    <mergeCell ref="A3:K3"/>
    <mergeCell ref="A4:K4"/>
    <mergeCell ref="C6:D6"/>
    <mergeCell ref="E6:F6"/>
    <mergeCell ref="I6:J6"/>
    <mergeCell ref="C7:D7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scale="84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colBreaks count="1" manualBreakCount="1">
    <brk id="11" max="76" man="1"/>
  </colBreaks>
  <legacyDrawing r:id="rId2"/>
  <oleObjects>
    <oleObject progId="StaticMetafile" shapeId="124134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</dc:creator>
  <cp:keywords/>
  <dc:description/>
  <cp:lastModifiedBy>KOSTAS</cp:lastModifiedBy>
  <dcterms:created xsi:type="dcterms:W3CDTF">2012-05-09T15:31:31Z</dcterms:created>
  <dcterms:modified xsi:type="dcterms:W3CDTF">2012-05-09T15:32:03Z</dcterms:modified>
  <cp:category/>
  <cp:version/>
  <cp:contentType/>
  <cp:contentStatus/>
</cp:coreProperties>
</file>