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1075" windowHeight="9015" activeTab="0"/>
  </bookViews>
  <sheets>
    <sheet name="D1211_Feb12" sheetId="1" r:id="rId1"/>
  </sheets>
  <externalReferences>
    <externalReference r:id="rId4"/>
  </externalReferences>
  <definedNames>
    <definedName name="_xlnm.Print_Area" localSheetId="0">'D1211_Feb12'!$A$1:$J$58</definedName>
  </definedNames>
  <calcPr fullCalcOnLoad="1"/>
</workbook>
</file>

<file path=xl/sharedStrings.xml><?xml version="1.0" encoding="utf-8"?>
<sst xmlns="http://schemas.openxmlformats.org/spreadsheetml/2006/main" count="63" uniqueCount="63">
  <si>
    <t>FEBRUARY '12 -YTD</t>
  </si>
  <si>
    <t xml:space="preserve">ΕΤΗΣΙΕΣ ΤΑΞΙΝΟΜΗΣΕΙΣ ΕΠΙΒΑΤΙΚΩΝ ΟΧΗΜΑΤΩΝ </t>
  </si>
  <si>
    <t xml:space="preserve">PC  CAR'S REGISTRATIONS </t>
  </si>
  <si>
    <t>YTD</t>
  </si>
  <si>
    <t>Make</t>
  </si>
  <si>
    <t>Feb '12</t>
  </si>
  <si>
    <t>Feb '11</t>
  </si>
  <si>
    <t>% D12/11</t>
  </si>
  <si>
    <t>Feb '12-YTD</t>
  </si>
  <si>
    <t>Feb '11-YTD</t>
  </si>
  <si>
    <t>Rank</t>
  </si>
  <si>
    <t>TOTAL</t>
  </si>
  <si>
    <t>OPEL</t>
  </si>
  <si>
    <t>VOLKSWAGEN</t>
  </si>
  <si>
    <t>TOYOTA</t>
  </si>
  <si>
    <t>FIAT</t>
  </si>
  <si>
    <t>SKODA</t>
  </si>
  <si>
    <t>HYUNDAI</t>
  </si>
  <si>
    <t>FORD</t>
  </si>
  <si>
    <t>NISSAN</t>
  </si>
  <si>
    <t>PEUGEOT</t>
  </si>
  <si>
    <t>SUZUKI</t>
  </si>
  <si>
    <t>KIA MOTORS</t>
  </si>
  <si>
    <t>AUDI</t>
  </si>
  <si>
    <t>VOLVO</t>
  </si>
  <si>
    <t>CITROEN</t>
  </si>
  <si>
    <t>BMW</t>
  </si>
  <si>
    <t>SEAT</t>
  </si>
  <si>
    <t>RENAULT</t>
  </si>
  <si>
    <t>CHEVROLET</t>
  </si>
  <si>
    <t>ALFA ROMEO</t>
  </si>
  <si>
    <t>MITSUBISHI</t>
  </si>
  <si>
    <t>MERCEDES</t>
  </si>
  <si>
    <t>HONDA</t>
  </si>
  <si>
    <t>MINI</t>
  </si>
  <si>
    <t>DACIA</t>
  </si>
  <si>
    <t>LANCIA</t>
  </si>
  <si>
    <t>SMART</t>
  </si>
  <si>
    <t>MAZDA</t>
  </si>
  <si>
    <t>DAIHATSU</t>
  </si>
  <si>
    <t>SUBARU</t>
  </si>
  <si>
    <t>LEXUS</t>
  </si>
  <si>
    <t>CHRYSLER</t>
  </si>
  <si>
    <t>ABARTH</t>
  </si>
  <si>
    <t>LAND ROVER</t>
  </si>
  <si>
    <t>PORSCHE</t>
  </si>
  <si>
    <t>SSANGYONG</t>
  </si>
  <si>
    <t>SAAB</t>
  </si>
  <si>
    <t>ASTON MARTIN</t>
  </si>
  <si>
    <t>PIAGGIO</t>
  </si>
  <si>
    <t>NISSSAN</t>
  </si>
  <si>
    <t>LIFAN</t>
  </si>
  <si>
    <t>INFINITI</t>
  </si>
  <si>
    <t>JAGUAR</t>
  </si>
  <si>
    <t>TRIGANO</t>
  </si>
  <si>
    <t>LADA</t>
  </si>
  <si>
    <t>SH AUTO</t>
  </si>
  <si>
    <t>C.I./ROLLERTEAM</t>
  </si>
  <si>
    <t>CHANGAN</t>
  </si>
  <si>
    <t>MOBILVETTA</t>
  </si>
  <si>
    <t>DONGFENG</t>
  </si>
  <si>
    <t>MC LOUIS</t>
  </si>
  <si>
    <t>CHALLENGER/CHAUSSON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</si>
</sst>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\(#\)"/>
  </numFmts>
  <fonts count="45">
    <font>
      <sz val="10"/>
      <name val="Arial Greek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MS Sans Serif"/>
      <family val="2"/>
    </font>
    <font>
      <sz val="8.5"/>
      <color indexed="8"/>
      <name val="Times New Roman Greek"/>
      <family val="1"/>
    </font>
    <font>
      <b/>
      <sz val="8.5"/>
      <color indexed="8"/>
      <name val="Times New Roman Greek"/>
      <family val="1"/>
    </font>
    <font>
      <b/>
      <sz val="8.5"/>
      <color indexed="8"/>
      <name val="Arial"/>
      <family val="2"/>
    </font>
    <font>
      <b/>
      <sz val="8.5"/>
      <name val="Arial"/>
      <family val="2"/>
    </font>
    <font>
      <b/>
      <sz val="8.5"/>
      <name val="Times New Roman Greek"/>
      <family val="1"/>
    </font>
    <font>
      <sz val="8.5"/>
      <color indexed="8"/>
      <name val="Arial"/>
      <family val="2"/>
    </font>
    <font>
      <sz val="8.5"/>
      <name val="Arial"/>
      <family val="2"/>
    </font>
    <font>
      <sz val="8.5"/>
      <color indexed="8"/>
      <name val="Arial Greek"/>
      <family val="2"/>
    </font>
    <font>
      <sz val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/>
      <right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/>
      <right/>
      <top style="medium"/>
      <bottom/>
    </border>
    <border>
      <left/>
      <right style="thin"/>
      <top/>
      <bottom/>
    </border>
    <border>
      <left/>
      <right style="medium"/>
      <top/>
      <bottom/>
    </border>
    <border>
      <left style="thin"/>
      <right/>
      <top/>
      <bottom/>
    </border>
    <border>
      <left style="medium"/>
      <right style="thin"/>
      <top/>
      <bottom/>
    </border>
  </borders>
  <cellStyleXfs count="64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7" fillId="0" borderId="0">
      <alignment/>
      <protection/>
    </xf>
    <xf numFmtId="0" fontId="28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0" fillId="0" borderId="0">
      <alignment/>
      <protection/>
    </xf>
    <xf numFmtId="0" fontId="18" fillId="0" borderId="0">
      <alignment/>
      <protection/>
    </xf>
  </cellStyleXfs>
  <cellXfs count="57">
    <xf numFmtId="0" fontId="0" fillId="0" borderId="0" xfId="0" applyAlignment="1">
      <alignment/>
    </xf>
    <xf numFmtId="0" fontId="19" fillId="0" borderId="0" xfId="63" applyFont="1">
      <alignment/>
      <protection/>
    </xf>
    <xf numFmtId="0" fontId="19" fillId="0" borderId="0" xfId="63" applyFont="1" applyAlignment="1">
      <alignment horizontal="center"/>
      <protection/>
    </xf>
    <xf numFmtId="0" fontId="20" fillId="0" borderId="0" xfId="63" applyFont="1" applyAlignment="1">
      <alignment horizontal="left" vertical="center"/>
      <protection/>
    </xf>
    <xf numFmtId="0" fontId="20" fillId="0" borderId="0" xfId="63" applyFont="1" applyAlignment="1">
      <alignment horizontal="centerContinuous" vertical="center"/>
      <protection/>
    </xf>
    <xf numFmtId="0" fontId="20" fillId="0" borderId="0" xfId="63" applyFont="1" applyAlignment="1">
      <alignment horizontal="center" wrapText="1"/>
      <protection/>
    </xf>
    <xf numFmtId="0" fontId="21" fillId="0" borderId="10" xfId="63" applyFont="1" applyBorder="1" applyAlignment="1">
      <alignment vertical="center"/>
      <protection/>
    </xf>
    <xf numFmtId="0" fontId="22" fillId="0" borderId="11" xfId="62" applyFont="1" applyBorder="1" applyAlignment="1">
      <alignment vertical="center"/>
      <protection/>
    </xf>
    <xf numFmtId="17" fontId="21" fillId="0" borderId="12" xfId="63" applyNumberFormat="1" applyFont="1" applyBorder="1" applyAlignment="1">
      <alignment horizontal="center" vertical="center"/>
      <protection/>
    </xf>
    <xf numFmtId="17" fontId="21" fillId="0" borderId="10" xfId="63" applyNumberFormat="1" applyFont="1" applyBorder="1" applyAlignment="1">
      <alignment horizontal="center" vertical="center"/>
      <protection/>
    </xf>
    <xf numFmtId="17" fontId="21" fillId="0" borderId="13" xfId="63" applyNumberFormat="1" applyFont="1" applyBorder="1" applyAlignment="1">
      <alignment horizontal="center" vertical="center"/>
      <protection/>
    </xf>
    <xf numFmtId="0" fontId="21" fillId="0" borderId="11" xfId="63" applyNumberFormat="1" applyFont="1" applyBorder="1" applyAlignment="1">
      <alignment horizontal="center" vertical="center" wrapText="1"/>
      <protection/>
    </xf>
    <xf numFmtId="0" fontId="21" fillId="0" borderId="14" xfId="63" applyFont="1" applyBorder="1" applyAlignment="1">
      <alignment horizontal="center" vertical="center" wrapText="1"/>
      <protection/>
    </xf>
    <xf numFmtId="0" fontId="20" fillId="0" borderId="15" xfId="63" applyFont="1" applyBorder="1" applyAlignment="1">
      <alignment horizontal="left" vertical="center"/>
      <protection/>
    </xf>
    <xf numFmtId="0" fontId="23" fillId="0" borderId="16" xfId="62" applyFont="1" applyBorder="1" applyAlignment="1">
      <alignment horizontal="left" vertical="center"/>
      <protection/>
    </xf>
    <xf numFmtId="3" fontId="20" fillId="0" borderId="17" xfId="63" applyNumberFormat="1" applyFont="1" applyBorder="1" applyAlignment="1">
      <alignment horizontal="center" vertical="center"/>
      <protection/>
    </xf>
    <xf numFmtId="3" fontId="20" fillId="0" borderId="0" xfId="63" applyNumberFormat="1" applyFont="1" applyBorder="1" applyAlignment="1">
      <alignment horizontal="centerContinuous" vertical="center"/>
      <protection/>
    </xf>
    <xf numFmtId="1" fontId="20" fillId="0" borderId="18" xfId="63" applyNumberFormat="1" applyFont="1" applyBorder="1" applyAlignment="1">
      <alignment horizontal="centerContinuous" vertical="center"/>
      <protection/>
    </xf>
    <xf numFmtId="164" fontId="20" fillId="0" borderId="19" xfId="58" applyNumberFormat="1" applyFont="1" applyBorder="1" applyAlignment="1">
      <alignment horizontal="center" vertical="center"/>
    </xf>
    <xf numFmtId="3" fontId="20" fillId="0" borderId="20" xfId="63" applyNumberFormat="1" applyFont="1" applyBorder="1" applyAlignment="1">
      <alignment horizontal="centerContinuous" vertical="center"/>
      <protection/>
    </xf>
    <xf numFmtId="164" fontId="20" fillId="0" borderId="21" xfId="58" applyNumberFormat="1" applyFont="1" applyBorder="1" applyAlignment="1">
      <alignment horizontal="center" vertical="center"/>
    </xf>
    <xf numFmtId="0" fontId="19" fillId="0" borderId="0" xfId="63" applyFont="1" applyAlignment="1">
      <alignment horizontal="left" vertical="center"/>
      <protection/>
    </xf>
    <xf numFmtId="0" fontId="19" fillId="0" borderId="12" xfId="63" applyFont="1" applyBorder="1" applyAlignment="1">
      <alignment horizontal="center"/>
      <protection/>
    </xf>
    <xf numFmtId="0" fontId="24" fillId="0" borderId="0" xfId="0" applyFont="1" applyFill="1" applyBorder="1" applyAlignment="1">
      <alignment wrapText="1"/>
    </xf>
    <xf numFmtId="3" fontId="24" fillId="0" borderId="12" xfId="0" applyNumberFormat="1" applyFont="1" applyFill="1" applyBorder="1" applyAlignment="1">
      <alignment horizontal="center" wrapText="1"/>
    </xf>
    <xf numFmtId="3" fontId="25" fillId="0" borderId="22" xfId="0" applyNumberFormat="1" applyFont="1" applyFill="1" applyBorder="1" applyAlignment="1">
      <alignment horizontal="center" wrapText="1"/>
    </xf>
    <xf numFmtId="165" fontId="19" fillId="0" borderId="23" xfId="63" applyNumberFormat="1" applyFont="1" applyBorder="1" applyAlignment="1">
      <alignment horizontal="center"/>
      <protection/>
    </xf>
    <xf numFmtId="164" fontId="26" fillId="0" borderId="24" xfId="58" applyNumberFormat="1" applyFont="1" applyBorder="1" applyAlignment="1">
      <alignment horizontal="center"/>
    </xf>
    <xf numFmtId="3" fontId="24" fillId="0" borderId="0" xfId="0" applyNumberFormat="1" applyFont="1" applyFill="1" applyBorder="1" applyAlignment="1">
      <alignment horizontal="center" wrapText="1"/>
    </xf>
    <xf numFmtId="3" fontId="24" fillId="0" borderId="25" xfId="0" applyNumberFormat="1" applyFont="1" applyFill="1" applyBorder="1" applyAlignment="1">
      <alignment horizontal="center" wrapText="1"/>
    </xf>
    <xf numFmtId="0" fontId="19" fillId="0" borderId="26" xfId="63" applyFont="1" applyBorder="1" applyAlignment="1">
      <alignment horizontal="center"/>
      <protection/>
    </xf>
    <xf numFmtId="3" fontId="24" fillId="0" borderId="26" xfId="0" applyNumberFormat="1" applyFont="1" applyFill="1" applyBorder="1" applyAlignment="1">
      <alignment horizontal="center" wrapText="1"/>
    </xf>
    <xf numFmtId="3" fontId="25" fillId="0" borderId="0" xfId="0" applyNumberFormat="1" applyFont="1" applyFill="1" applyBorder="1" applyAlignment="1">
      <alignment horizontal="center" wrapText="1"/>
    </xf>
    <xf numFmtId="0" fontId="24" fillId="0" borderId="26" xfId="0" applyFont="1" applyFill="1" applyBorder="1" applyAlignment="1">
      <alignment horizontal="center" wrapText="1"/>
    </xf>
    <xf numFmtId="0" fontId="25" fillId="0" borderId="0" xfId="0" applyFont="1" applyFill="1" applyBorder="1" applyAlignment="1">
      <alignment horizontal="center" wrapText="1"/>
    </xf>
    <xf numFmtId="0" fontId="24" fillId="0" borderId="0" xfId="0" applyFont="1" applyFill="1" applyBorder="1" applyAlignment="1">
      <alignment horizontal="center" wrapText="1"/>
    </xf>
    <xf numFmtId="0" fontId="25" fillId="0" borderId="26" xfId="55" applyFont="1" applyBorder="1" applyAlignment="1">
      <alignment horizontal="center"/>
      <protection/>
    </xf>
    <xf numFmtId="0" fontId="24" fillId="0" borderId="26" xfId="63" applyFont="1" applyBorder="1" applyAlignment="1">
      <alignment horizontal="center"/>
      <protection/>
    </xf>
    <xf numFmtId="0" fontId="25" fillId="0" borderId="0" xfId="0" applyFont="1" applyFill="1" applyBorder="1" applyAlignment="1">
      <alignment horizontal="center"/>
    </xf>
    <xf numFmtId="3" fontId="24" fillId="0" borderId="25" xfId="0" applyNumberFormat="1" applyFont="1" applyFill="1" applyBorder="1" applyAlignment="1">
      <alignment horizontal="center"/>
    </xf>
    <xf numFmtId="0" fontId="19" fillId="0" borderId="17" xfId="63" applyFont="1" applyBorder="1" applyAlignment="1">
      <alignment horizontal="center"/>
      <protection/>
    </xf>
    <xf numFmtId="0" fontId="24" fillId="0" borderId="19" xfId="0" applyFont="1" applyFill="1" applyBorder="1" applyAlignment="1">
      <alignment wrapText="1"/>
    </xf>
    <xf numFmtId="0" fontId="24" fillId="0" borderId="17" xfId="63" applyFont="1" applyBorder="1" applyAlignment="1">
      <alignment horizontal="center"/>
      <protection/>
    </xf>
    <xf numFmtId="0" fontId="25" fillId="0" borderId="19" xfId="0" applyFont="1" applyFill="1" applyBorder="1" applyAlignment="1">
      <alignment horizontal="center" wrapText="1"/>
    </xf>
    <xf numFmtId="165" fontId="19" fillId="0" borderId="18" xfId="63" applyNumberFormat="1" applyFont="1" applyBorder="1" applyAlignment="1">
      <alignment horizontal="center"/>
      <protection/>
    </xf>
    <xf numFmtId="0" fontId="24" fillId="0" borderId="19" xfId="0" applyFont="1" applyFill="1" applyBorder="1" applyAlignment="1">
      <alignment horizontal="center" wrapText="1"/>
    </xf>
    <xf numFmtId="3" fontId="24" fillId="0" borderId="20" xfId="0" applyNumberFormat="1" applyFont="1" applyFill="1" applyBorder="1" applyAlignment="1">
      <alignment horizontal="center" wrapText="1"/>
    </xf>
    <xf numFmtId="164" fontId="26" fillId="0" borderId="21" xfId="58" applyNumberFormat="1" applyFont="1" applyBorder="1" applyAlignment="1">
      <alignment horizontal="center"/>
    </xf>
    <xf numFmtId="0" fontId="19" fillId="0" borderId="0" xfId="63" applyFont="1" applyBorder="1" applyAlignment="1">
      <alignment horizontal="center"/>
      <protection/>
    </xf>
    <xf numFmtId="0" fontId="24" fillId="0" borderId="0" xfId="63" applyFont="1" applyBorder="1">
      <alignment/>
      <protection/>
    </xf>
    <xf numFmtId="0" fontId="24" fillId="0" borderId="0" xfId="63" applyFont="1" applyBorder="1" applyAlignment="1">
      <alignment horizontal="center"/>
      <protection/>
    </xf>
    <xf numFmtId="165" fontId="19" fillId="0" borderId="0" xfId="63" applyNumberFormat="1" applyFont="1" applyBorder="1" applyAlignment="1">
      <alignment horizontal="center"/>
      <protection/>
    </xf>
    <xf numFmtId="164" fontId="19" fillId="0" borderId="22" xfId="58" applyNumberFormat="1" applyFont="1" applyBorder="1" applyAlignment="1">
      <alignment horizontal="center"/>
    </xf>
    <xf numFmtId="164" fontId="19" fillId="0" borderId="0" xfId="58" applyNumberFormat="1" applyFont="1" applyBorder="1" applyAlignment="1">
      <alignment horizontal="center"/>
    </xf>
    <xf numFmtId="0" fontId="19" fillId="0" borderId="0" xfId="63" applyFont="1" applyBorder="1">
      <alignment/>
      <protection/>
    </xf>
    <xf numFmtId="0" fontId="24" fillId="0" borderId="0" xfId="63" applyFont="1">
      <alignment/>
      <protection/>
    </xf>
    <xf numFmtId="164" fontId="26" fillId="0" borderId="16" xfId="58" applyNumberFormat="1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Feb99_New" xfId="55"/>
    <cellStyle name="Note" xfId="56"/>
    <cellStyle name="Output" xfId="57"/>
    <cellStyle name="Percent" xfId="58"/>
    <cellStyle name="Title" xfId="59"/>
    <cellStyle name="Total" xfId="60"/>
    <cellStyle name="Warning Text" xfId="61"/>
    <cellStyle name="Βασικό_1998-12-b" xfId="62"/>
    <cellStyle name="Βασικό_COMPARISON98_97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MS\excel\Comparison_total_February1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rket_Glance_n_"/>
      <sheetName val="Market_Glance_iu"/>
      <sheetName val="Market_Glance_DoUs "/>
      <sheetName val="Market_Glance_n_ IU"/>
      <sheetName val="Market_Glance_ALL VEH"/>
      <sheetName val="D10_Avg.2004-2007_JAN10"/>
      <sheetName val="D1110_Jan11"/>
      <sheetName val="D1211_Jan12"/>
      <sheetName val="D1110_Feb11"/>
      <sheetName val="D1211_Feb12"/>
      <sheetName val="D10_Avg.2004-2007_MAR10"/>
      <sheetName val="D1110_Mar11"/>
      <sheetName val="D10_Avg.2004-2009_APR10"/>
      <sheetName val="D1110_Apr11"/>
      <sheetName val="D10_Avg.2004-2009_MAY10"/>
      <sheetName val="D1110_May11"/>
      <sheetName val="D10_Avg.2004-2009_JUNE10"/>
      <sheetName val="D1110_JUNE11"/>
      <sheetName val="D10_Avg.2004-2009_JULY10"/>
      <sheetName val="D1110_JULY11"/>
      <sheetName val="D10_Avg.2004-2009_AUG10"/>
      <sheetName val="D1110_AUG11"/>
      <sheetName val="D10_Avg.2004-2009_SEP10"/>
      <sheetName val="D1110_SEP11"/>
      <sheetName val="D10_Avg.2004-2009_OCT10"/>
      <sheetName val="D1110_OCT11"/>
      <sheetName val="D10_Avg.2004-2009_NOV10"/>
      <sheetName val="D1110_NOV11"/>
      <sheetName val="D10_Avg.2004-2009_DEC10"/>
      <sheetName val="D1110_DEC11"/>
      <sheetName val="Per month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2:J78"/>
  <sheetViews>
    <sheetView tabSelected="1" zoomScalePageLayoutView="0" workbookViewId="0" topLeftCell="A1">
      <selection activeCell="B8" sqref="B8"/>
    </sheetView>
  </sheetViews>
  <sheetFormatPr defaultColWidth="9.00390625" defaultRowHeight="12.75"/>
  <cols>
    <col min="1" max="1" width="6.375" style="1" customWidth="1"/>
    <col min="2" max="2" width="20.25390625" style="1" customWidth="1"/>
    <col min="3" max="3" width="8.25390625" style="1" bestFit="1" customWidth="1"/>
    <col min="4" max="4" width="5.375" style="1" bestFit="1" customWidth="1"/>
    <col min="5" max="5" width="4.875" style="1" customWidth="1"/>
    <col min="6" max="6" width="10.00390625" style="1" customWidth="1"/>
    <col min="7" max="7" width="10.375" style="1" customWidth="1"/>
    <col min="8" max="8" width="6.25390625" style="1" customWidth="1"/>
    <col min="9" max="9" width="5.875" style="2" customWidth="1"/>
    <col min="10" max="10" width="9.875" style="1" customWidth="1"/>
    <col min="11" max="16384" width="9.125" style="1" customWidth="1"/>
  </cols>
  <sheetData>
    <row r="1" ht="39" customHeight="1"/>
    <row r="2" spans="1:3" ht="12" customHeight="1">
      <c r="A2" s="3" t="s">
        <v>0</v>
      </c>
      <c r="B2" s="4"/>
      <c r="C2" s="4"/>
    </row>
    <row r="3" spans="1:10" ht="19.5" customHeight="1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</row>
    <row r="4" spans="1:10" ht="10.5" customHeight="1">
      <c r="A4" s="5" t="s">
        <v>2</v>
      </c>
      <c r="B4" s="5"/>
      <c r="C4" s="5"/>
      <c r="D4" s="5"/>
      <c r="E4" s="5"/>
      <c r="F4" s="5"/>
      <c r="G4" s="5"/>
      <c r="H4" s="5"/>
      <c r="I4" s="5"/>
      <c r="J4" s="5"/>
    </row>
    <row r="5" ht="4.5" customHeight="1" thickBot="1">
      <c r="F5" s="2"/>
    </row>
    <row r="6" spans="1:10" ht="12.75" customHeight="1">
      <c r="A6" s="6" t="s">
        <v>3</v>
      </c>
      <c r="B6" s="7" t="s">
        <v>4</v>
      </c>
      <c r="C6" s="8" t="s">
        <v>5</v>
      </c>
      <c r="D6" s="9" t="s">
        <v>6</v>
      </c>
      <c r="E6" s="10"/>
      <c r="F6" s="11" t="s">
        <v>7</v>
      </c>
      <c r="G6" s="8" t="s">
        <v>8</v>
      </c>
      <c r="H6" s="9" t="s">
        <v>9</v>
      </c>
      <c r="I6" s="10"/>
      <c r="J6" s="12" t="str">
        <f>F6</f>
        <v>% D12/11</v>
      </c>
    </row>
    <row r="7" spans="1:10" s="21" customFormat="1" ht="18.75" customHeight="1" thickBot="1">
      <c r="A7" s="13" t="s">
        <v>10</v>
      </c>
      <c r="B7" s="14" t="s">
        <v>11</v>
      </c>
      <c r="C7" s="15">
        <f>SUM(C8:C58)</f>
        <v>3827</v>
      </c>
      <c r="D7" s="16">
        <f>SUM(D8:D58)</f>
        <v>6989</v>
      </c>
      <c r="E7" s="17"/>
      <c r="F7" s="18">
        <f>(C7-D7)/D7</f>
        <v>-0.4524252396623265</v>
      </c>
      <c r="G7" s="15">
        <f>SUM(G8:G58)</f>
        <v>12278</v>
      </c>
      <c r="H7" s="19">
        <f>SUM(H8:H58)</f>
        <v>16736</v>
      </c>
      <c r="I7" s="17"/>
      <c r="J7" s="20">
        <f>(G7-H7)/H7</f>
        <v>-0.26637189292543023</v>
      </c>
    </row>
    <row r="8" spans="1:10" ht="11.25">
      <c r="A8" s="22">
        <v>1</v>
      </c>
      <c r="B8" s="23" t="s">
        <v>12</v>
      </c>
      <c r="C8" s="24">
        <v>452</v>
      </c>
      <c r="D8" s="25">
        <v>677</v>
      </c>
      <c r="E8" s="26">
        <f>RANK(D8,$D$8:$D$58)</f>
        <v>3</v>
      </c>
      <c r="F8" s="27">
        <f aca="true" t="shared" si="0" ref="F8:F58">IF(ISERROR((C8-D8)/D8),IF(D8=0,IF(C8&gt;0,1,IF(C8=0,0,((C8-D8)/D8)))),(C8-D8)/D8)</f>
        <v>-0.33234859675036926</v>
      </c>
      <c r="G8" s="28">
        <v>1826</v>
      </c>
      <c r="H8" s="29">
        <v>1928</v>
      </c>
      <c r="I8" s="26">
        <f>RANK(H8,$H$8:$H$58)</f>
        <v>2</v>
      </c>
      <c r="J8" s="27">
        <f aca="true" t="shared" si="1" ref="J8:J58">IF(ISERROR((G8-H8)/H8),IF(H8=0,IF(G8&gt;0,1,IF(G8=0,0,((G8-H8)/H8)))),(G8-H8)/H8)</f>
        <v>-0.052904564315352696</v>
      </c>
    </row>
    <row r="9" spans="1:10" ht="11.25">
      <c r="A9" s="30">
        <f aca="true" t="shared" si="2" ref="A9:A58">A8+1</f>
        <v>2</v>
      </c>
      <c r="B9" s="23" t="s">
        <v>13</v>
      </c>
      <c r="C9" s="31">
        <v>422</v>
      </c>
      <c r="D9" s="32">
        <v>715</v>
      </c>
      <c r="E9" s="26">
        <f>RANK(D9,$D$8:$D$58)</f>
        <v>2</v>
      </c>
      <c r="F9" s="27">
        <f t="shared" si="0"/>
        <v>-0.4097902097902098</v>
      </c>
      <c r="G9" s="28">
        <v>1436</v>
      </c>
      <c r="H9" s="29">
        <v>1726</v>
      </c>
      <c r="I9" s="26">
        <f>RANK(H9,$H$8:$H$58)</f>
        <v>3</v>
      </c>
      <c r="J9" s="27">
        <f t="shared" si="1"/>
        <v>-0.16801853997682503</v>
      </c>
    </row>
    <row r="10" spans="1:10" ht="11.25">
      <c r="A10" s="30">
        <f t="shared" si="2"/>
        <v>3</v>
      </c>
      <c r="B10" s="23" t="s">
        <v>14</v>
      </c>
      <c r="C10" s="31">
        <v>438</v>
      </c>
      <c r="D10" s="32">
        <v>1120</v>
      </c>
      <c r="E10" s="26">
        <f>RANK(D10,$D$8:$D$58)</f>
        <v>1</v>
      </c>
      <c r="F10" s="27">
        <f t="shared" si="0"/>
        <v>-0.6089285714285714</v>
      </c>
      <c r="G10" s="28">
        <v>1069</v>
      </c>
      <c r="H10" s="29">
        <v>2537</v>
      </c>
      <c r="I10" s="26">
        <f>RANK(H10,$H$8:$H$58)</f>
        <v>1</v>
      </c>
      <c r="J10" s="27">
        <f t="shared" si="1"/>
        <v>-0.5786361844698463</v>
      </c>
    </row>
    <row r="11" spans="1:10" ht="11.25">
      <c r="A11" s="30">
        <f t="shared" si="2"/>
        <v>4</v>
      </c>
      <c r="B11" s="23" t="s">
        <v>15</v>
      </c>
      <c r="C11" s="31">
        <v>238</v>
      </c>
      <c r="D11" s="32">
        <v>487</v>
      </c>
      <c r="E11" s="26">
        <f>RANK(D11,$D$8:$D$58)</f>
        <v>4</v>
      </c>
      <c r="F11" s="27">
        <f t="shared" si="0"/>
        <v>-0.5112936344969199</v>
      </c>
      <c r="G11" s="28">
        <v>727</v>
      </c>
      <c r="H11" s="29">
        <v>1007</v>
      </c>
      <c r="I11" s="26">
        <f>RANK(H11,$H$8:$H$58)</f>
        <v>4</v>
      </c>
      <c r="J11" s="27">
        <f t="shared" si="1"/>
        <v>-0.27805362462760674</v>
      </c>
    </row>
    <row r="12" spans="1:10" ht="11.25">
      <c r="A12" s="30">
        <f t="shared" si="2"/>
        <v>5</v>
      </c>
      <c r="B12" s="23" t="s">
        <v>16</v>
      </c>
      <c r="C12" s="31">
        <v>170</v>
      </c>
      <c r="D12" s="32">
        <v>348</v>
      </c>
      <c r="E12" s="26">
        <f>RANK(D12,$D$8:$D$58)</f>
        <v>7</v>
      </c>
      <c r="F12" s="27">
        <f t="shared" si="0"/>
        <v>-0.5114942528735632</v>
      </c>
      <c r="G12" s="28">
        <v>661</v>
      </c>
      <c r="H12" s="29">
        <v>851</v>
      </c>
      <c r="I12" s="26">
        <f>RANK(H12,$H$8:$H$58)</f>
        <v>7</v>
      </c>
      <c r="J12" s="27">
        <f t="shared" si="1"/>
        <v>-0.22326674500587543</v>
      </c>
    </row>
    <row r="13" spans="1:10" ht="11.25">
      <c r="A13" s="30">
        <f t="shared" si="2"/>
        <v>6</v>
      </c>
      <c r="B13" s="23" t="s">
        <v>17</v>
      </c>
      <c r="C13" s="31">
        <v>128</v>
      </c>
      <c r="D13" s="32">
        <v>368</v>
      </c>
      <c r="E13" s="26">
        <f>RANK(D13,$D$8:$D$58)</f>
        <v>6</v>
      </c>
      <c r="F13" s="27">
        <f t="shared" si="0"/>
        <v>-0.6521739130434783</v>
      </c>
      <c r="G13" s="28">
        <v>642</v>
      </c>
      <c r="H13" s="29">
        <v>871</v>
      </c>
      <c r="I13" s="26">
        <f>RANK(H13,$H$8:$H$58)</f>
        <v>6</v>
      </c>
      <c r="J13" s="27">
        <f t="shared" si="1"/>
        <v>-0.2629161882893226</v>
      </c>
    </row>
    <row r="14" spans="1:10" ht="11.25">
      <c r="A14" s="30">
        <f t="shared" si="2"/>
        <v>7</v>
      </c>
      <c r="B14" s="23" t="s">
        <v>18</v>
      </c>
      <c r="C14" s="31">
        <v>223</v>
      </c>
      <c r="D14" s="32">
        <v>422</v>
      </c>
      <c r="E14" s="26">
        <f>RANK(D14,$D$8:$D$58)</f>
        <v>5</v>
      </c>
      <c r="F14" s="27">
        <f t="shared" si="0"/>
        <v>-0.471563981042654</v>
      </c>
      <c r="G14" s="28">
        <v>632</v>
      </c>
      <c r="H14" s="29">
        <v>977</v>
      </c>
      <c r="I14" s="26">
        <f>RANK(H14,$H$8:$H$58)</f>
        <v>5</v>
      </c>
      <c r="J14" s="27">
        <f t="shared" si="1"/>
        <v>-0.353121801432958</v>
      </c>
    </row>
    <row r="15" spans="1:10" ht="11.25">
      <c r="A15" s="30">
        <f t="shared" si="2"/>
        <v>8</v>
      </c>
      <c r="B15" s="23" t="s">
        <v>19</v>
      </c>
      <c r="C15" s="31">
        <v>175</v>
      </c>
      <c r="D15" s="32">
        <v>253</v>
      </c>
      <c r="E15" s="26">
        <f>RANK(D15,$D$8:$D$58)</f>
        <v>8</v>
      </c>
      <c r="F15" s="27">
        <f t="shared" si="0"/>
        <v>-0.308300395256917</v>
      </c>
      <c r="G15" s="28">
        <v>632</v>
      </c>
      <c r="H15" s="29">
        <v>761</v>
      </c>
      <c r="I15" s="26">
        <f>RANK(H15,$H$8:$H$58)</f>
        <v>8</v>
      </c>
      <c r="J15" s="27">
        <f t="shared" si="1"/>
        <v>-0.16951379763469118</v>
      </c>
    </row>
    <row r="16" spans="1:10" ht="11.25">
      <c r="A16" s="30">
        <f t="shared" si="2"/>
        <v>9</v>
      </c>
      <c r="B16" s="23" t="s">
        <v>20</v>
      </c>
      <c r="C16" s="31">
        <v>179</v>
      </c>
      <c r="D16" s="32">
        <v>221</v>
      </c>
      <c r="E16" s="26">
        <f>RANK(D16,$D$8:$D$58)</f>
        <v>11</v>
      </c>
      <c r="F16" s="27">
        <f t="shared" si="0"/>
        <v>-0.19004524886877827</v>
      </c>
      <c r="G16" s="28">
        <v>501</v>
      </c>
      <c r="H16" s="29">
        <v>537</v>
      </c>
      <c r="I16" s="26">
        <f>RANK(H16,$H$8:$H$58)</f>
        <v>11</v>
      </c>
      <c r="J16" s="27">
        <f t="shared" si="1"/>
        <v>-0.0670391061452514</v>
      </c>
    </row>
    <row r="17" spans="1:10" ht="11.25">
      <c r="A17" s="30">
        <f t="shared" si="2"/>
        <v>10</v>
      </c>
      <c r="B17" s="23" t="s">
        <v>21</v>
      </c>
      <c r="C17" s="31">
        <v>145</v>
      </c>
      <c r="D17" s="32">
        <v>233</v>
      </c>
      <c r="E17" s="26">
        <f>RANK(D17,$D$8:$D$58)</f>
        <v>9</v>
      </c>
      <c r="F17" s="27">
        <f t="shared" si="0"/>
        <v>-0.3776824034334764</v>
      </c>
      <c r="G17" s="28">
        <v>476</v>
      </c>
      <c r="H17" s="29">
        <v>598</v>
      </c>
      <c r="I17" s="26">
        <f>RANK(H17,$H$8:$H$58)</f>
        <v>10</v>
      </c>
      <c r="J17" s="27">
        <f t="shared" si="1"/>
        <v>-0.2040133779264214</v>
      </c>
    </row>
    <row r="18" spans="1:10" ht="11.25">
      <c r="A18" s="30">
        <f t="shared" si="2"/>
        <v>11</v>
      </c>
      <c r="B18" s="23" t="s">
        <v>22</v>
      </c>
      <c r="C18" s="31">
        <v>146</v>
      </c>
      <c r="D18" s="32">
        <v>147</v>
      </c>
      <c r="E18" s="26">
        <f>RANK(D18,$D$8:$D$58)</f>
        <v>14</v>
      </c>
      <c r="F18" s="27">
        <f t="shared" si="0"/>
        <v>-0.006802721088435374</v>
      </c>
      <c r="G18" s="28">
        <v>437</v>
      </c>
      <c r="H18" s="29">
        <v>355</v>
      </c>
      <c r="I18" s="26">
        <f>RANK(H18,$H$8:$H$58)</f>
        <v>13</v>
      </c>
      <c r="J18" s="27">
        <f t="shared" si="1"/>
        <v>0.23098591549295774</v>
      </c>
    </row>
    <row r="19" spans="1:10" ht="11.25">
      <c r="A19" s="30">
        <f t="shared" si="2"/>
        <v>12</v>
      </c>
      <c r="B19" s="23" t="s">
        <v>23</v>
      </c>
      <c r="C19" s="31">
        <v>106</v>
      </c>
      <c r="D19" s="32">
        <v>154</v>
      </c>
      <c r="E19" s="26">
        <f>RANK(D19,$D$8:$D$58)</f>
        <v>13</v>
      </c>
      <c r="F19" s="27">
        <f t="shared" si="0"/>
        <v>-0.3116883116883117</v>
      </c>
      <c r="G19" s="28">
        <v>339</v>
      </c>
      <c r="H19" s="29">
        <v>329</v>
      </c>
      <c r="I19" s="26">
        <f>RANK(H19,$H$8:$H$58)</f>
        <v>14</v>
      </c>
      <c r="J19" s="27">
        <f t="shared" si="1"/>
        <v>0.030395136778115502</v>
      </c>
    </row>
    <row r="20" spans="1:10" ht="11.25">
      <c r="A20" s="30">
        <f t="shared" si="2"/>
        <v>13</v>
      </c>
      <c r="B20" s="23" t="s">
        <v>24</v>
      </c>
      <c r="C20" s="31">
        <v>123</v>
      </c>
      <c r="D20" s="32">
        <v>116</v>
      </c>
      <c r="E20" s="26">
        <f>RANK(D20,$D$8:$D$58)</f>
        <v>21</v>
      </c>
      <c r="F20" s="27">
        <f t="shared" si="0"/>
        <v>0.0603448275862069</v>
      </c>
      <c r="G20" s="28">
        <v>301</v>
      </c>
      <c r="H20" s="29">
        <v>229</v>
      </c>
      <c r="I20" s="26">
        <f>RANK(H20,$H$8:$H$58)</f>
        <v>21</v>
      </c>
      <c r="J20" s="27">
        <f t="shared" si="1"/>
        <v>0.314410480349345</v>
      </c>
    </row>
    <row r="21" spans="1:10" ht="11.25">
      <c r="A21" s="30">
        <f t="shared" si="2"/>
        <v>14</v>
      </c>
      <c r="B21" s="23" t="s">
        <v>25</v>
      </c>
      <c r="C21" s="31">
        <v>95</v>
      </c>
      <c r="D21" s="32">
        <v>226</v>
      </c>
      <c r="E21" s="26">
        <f>RANK(D21,$D$8:$D$58)</f>
        <v>10</v>
      </c>
      <c r="F21" s="27">
        <f t="shared" si="0"/>
        <v>-0.5796460176991151</v>
      </c>
      <c r="G21" s="28">
        <v>273</v>
      </c>
      <c r="H21" s="29">
        <v>699</v>
      </c>
      <c r="I21" s="26">
        <f>RANK(H21,$H$8:$H$58)</f>
        <v>9</v>
      </c>
      <c r="J21" s="27">
        <f t="shared" si="1"/>
        <v>-0.6094420600858369</v>
      </c>
    </row>
    <row r="22" spans="1:10" ht="11.25">
      <c r="A22" s="30">
        <f t="shared" si="2"/>
        <v>15</v>
      </c>
      <c r="B22" s="23" t="s">
        <v>26</v>
      </c>
      <c r="C22" s="31">
        <v>89</v>
      </c>
      <c r="D22" s="32">
        <v>142</v>
      </c>
      <c r="E22" s="26">
        <f>RANK(D22,$D$8:$D$58)</f>
        <v>15</v>
      </c>
      <c r="F22" s="27">
        <f t="shared" si="0"/>
        <v>-0.3732394366197183</v>
      </c>
      <c r="G22" s="28">
        <v>253</v>
      </c>
      <c r="H22" s="29">
        <v>286</v>
      </c>
      <c r="I22" s="26">
        <f>RANK(H22,$H$8:$H$58)</f>
        <v>17</v>
      </c>
      <c r="J22" s="27">
        <f t="shared" si="1"/>
        <v>-0.11538461538461539</v>
      </c>
    </row>
    <row r="23" spans="1:10" ht="11.25">
      <c r="A23" s="30">
        <f t="shared" si="2"/>
        <v>16</v>
      </c>
      <c r="B23" s="23" t="s">
        <v>27</v>
      </c>
      <c r="C23" s="31">
        <v>68</v>
      </c>
      <c r="D23" s="32">
        <v>197</v>
      </c>
      <c r="E23" s="26">
        <f>RANK(D23,$D$8:$D$58)</f>
        <v>12</v>
      </c>
      <c r="F23" s="27">
        <f t="shared" si="0"/>
        <v>-0.6548223350253807</v>
      </c>
      <c r="G23" s="28">
        <v>246</v>
      </c>
      <c r="H23" s="29">
        <v>473</v>
      </c>
      <c r="I23" s="26">
        <f>RANK(H23,$H$8:$H$58)</f>
        <v>12</v>
      </c>
      <c r="J23" s="27">
        <f t="shared" si="1"/>
        <v>-0.4799154334038055</v>
      </c>
    </row>
    <row r="24" spans="1:10" ht="11.25">
      <c r="A24" s="30">
        <f t="shared" si="2"/>
        <v>17</v>
      </c>
      <c r="B24" s="23" t="s">
        <v>28</v>
      </c>
      <c r="C24" s="31">
        <v>73</v>
      </c>
      <c r="D24" s="32">
        <v>73</v>
      </c>
      <c r="E24" s="26">
        <f>RANK(D24,$D$8:$D$58)</f>
        <v>24</v>
      </c>
      <c r="F24" s="27">
        <f t="shared" si="0"/>
        <v>0</v>
      </c>
      <c r="G24" s="28">
        <v>241</v>
      </c>
      <c r="H24" s="29">
        <v>182</v>
      </c>
      <c r="I24" s="26">
        <f>RANK(H24,$H$8:$H$58)</f>
        <v>23</v>
      </c>
      <c r="J24" s="27">
        <f t="shared" si="1"/>
        <v>0.3241758241758242</v>
      </c>
    </row>
    <row r="25" spans="1:10" ht="11.25">
      <c r="A25" s="30">
        <f t="shared" si="2"/>
        <v>18</v>
      </c>
      <c r="B25" s="23" t="s">
        <v>29</v>
      </c>
      <c r="C25" s="31">
        <v>93</v>
      </c>
      <c r="D25" s="32">
        <v>118</v>
      </c>
      <c r="E25" s="26">
        <f>RANK(D25,$D$8:$D$58)</f>
        <v>20</v>
      </c>
      <c r="F25" s="27">
        <f t="shared" si="0"/>
        <v>-0.211864406779661</v>
      </c>
      <c r="G25" s="28">
        <v>214</v>
      </c>
      <c r="H25" s="29">
        <v>290</v>
      </c>
      <c r="I25" s="26">
        <f>RANK(H25,$H$8:$H$58)</f>
        <v>16</v>
      </c>
      <c r="J25" s="27">
        <f t="shared" si="1"/>
        <v>-0.2620689655172414</v>
      </c>
    </row>
    <row r="26" spans="1:10" ht="11.25">
      <c r="A26" s="30">
        <f t="shared" si="2"/>
        <v>19</v>
      </c>
      <c r="B26" s="23" t="s">
        <v>30</v>
      </c>
      <c r="C26" s="31">
        <v>66</v>
      </c>
      <c r="D26" s="32">
        <v>138</v>
      </c>
      <c r="E26" s="26">
        <f>RANK(D26,$D$8:$D$58)</f>
        <v>16</v>
      </c>
      <c r="F26" s="27">
        <f t="shared" si="0"/>
        <v>-0.5217391304347826</v>
      </c>
      <c r="G26" s="28">
        <v>204</v>
      </c>
      <c r="H26" s="29">
        <v>316</v>
      </c>
      <c r="I26" s="26">
        <f>RANK(H26,$H$8:$H$58)</f>
        <v>15</v>
      </c>
      <c r="J26" s="27">
        <f t="shared" si="1"/>
        <v>-0.35443037974683544</v>
      </c>
    </row>
    <row r="27" spans="1:10" ht="11.25">
      <c r="A27" s="30">
        <f t="shared" si="2"/>
        <v>20</v>
      </c>
      <c r="B27" s="23" t="s">
        <v>31</v>
      </c>
      <c r="C27" s="31">
        <v>57</v>
      </c>
      <c r="D27" s="32">
        <v>133</v>
      </c>
      <c r="E27" s="26">
        <f>RANK(D27,$D$8:$D$58)</f>
        <v>17</v>
      </c>
      <c r="F27" s="27">
        <f t="shared" si="0"/>
        <v>-0.5714285714285714</v>
      </c>
      <c r="G27" s="28">
        <v>188</v>
      </c>
      <c r="H27" s="29">
        <v>279</v>
      </c>
      <c r="I27" s="26">
        <f>RANK(H27,$H$8:$H$58)</f>
        <v>18</v>
      </c>
      <c r="J27" s="27">
        <f t="shared" si="1"/>
        <v>-0.32616487455197135</v>
      </c>
    </row>
    <row r="28" spans="1:10" ht="11.25">
      <c r="A28" s="30">
        <f t="shared" si="2"/>
        <v>21</v>
      </c>
      <c r="B28" s="23" t="s">
        <v>32</v>
      </c>
      <c r="C28" s="31">
        <v>58</v>
      </c>
      <c r="D28" s="32">
        <v>128</v>
      </c>
      <c r="E28" s="26">
        <f>RANK(D28,$D$8:$D$58)</f>
        <v>19</v>
      </c>
      <c r="F28" s="27">
        <f t="shared" si="0"/>
        <v>-0.546875</v>
      </c>
      <c r="G28" s="28">
        <v>178</v>
      </c>
      <c r="H28" s="29">
        <v>192</v>
      </c>
      <c r="I28" s="26">
        <f>RANK(H28,$H$8:$H$58)</f>
        <v>22</v>
      </c>
      <c r="J28" s="27">
        <f t="shared" si="1"/>
        <v>-0.07291666666666667</v>
      </c>
    </row>
    <row r="29" spans="1:10" ht="11.25">
      <c r="A29" s="30">
        <f t="shared" si="2"/>
        <v>22</v>
      </c>
      <c r="B29" s="23" t="s">
        <v>33</v>
      </c>
      <c r="C29" s="31">
        <v>42</v>
      </c>
      <c r="D29" s="32">
        <v>92</v>
      </c>
      <c r="E29" s="26">
        <f>RANK(D29,$D$8:$D$58)</f>
        <v>22</v>
      </c>
      <c r="F29" s="27">
        <f t="shared" si="0"/>
        <v>-0.5434782608695652</v>
      </c>
      <c r="G29" s="28">
        <v>165</v>
      </c>
      <c r="H29" s="29">
        <v>232</v>
      </c>
      <c r="I29" s="26">
        <f>RANK(H29,$H$8:$H$58)</f>
        <v>20</v>
      </c>
      <c r="J29" s="27">
        <f t="shared" si="1"/>
        <v>-0.28879310344827586</v>
      </c>
    </row>
    <row r="30" spans="1:10" ht="11.25">
      <c r="A30" s="30">
        <f t="shared" si="2"/>
        <v>23</v>
      </c>
      <c r="B30" s="23" t="s">
        <v>34</v>
      </c>
      <c r="C30" s="31">
        <v>47</v>
      </c>
      <c r="D30" s="32">
        <v>84</v>
      </c>
      <c r="E30" s="26">
        <f>RANK(D30,$D$8:$D$58)</f>
        <v>23</v>
      </c>
      <c r="F30" s="27">
        <f t="shared" si="0"/>
        <v>-0.44047619047619047</v>
      </c>
      <c r="G30" s="28">
        <v>124</v>
      </c>
      <c r="H30" s="29">
        <v>154</v>
      </c>
      <c r="I30" s="26">
        <f>RANK(H30,$H$8:$H$58)</f>
        <v>24</v>
      </c>
      <c r="J30" s="27">
        <f t="shared" si="1"/>
        <v>-0.19480519480519481</v>
      </c>
    </row>
    <row r="31" spans="1:10" ht="11.25">
      <c r="A31" s="30">
        <f t="shared" si="2"/>
        <v>24</v>
      </c>
      <c r="B31" s="23" t="s">
        <v>35</v>
      </c>
      <c r="C31" s="31">
        <v>48</v>
      </c>
      <c r="D31" s="32">
        <v>50</v>
      </c>
      <c r="E31" s="26">
        <f>RANK(D31,$D$8:$D$58)</f>
        <v>26</v>
      </c>
      <c r="F31" s="27">
        <f t="shared" si="0"/>
        <v>-0.04</v>
      </c>
      <c r="G31" s="28">
        <v>121</v>
      </c>
      <c r="H31" s="29">
        <v>147</v>
      </c>
      <c r="I31" s="26">
        <f>RANK(H31,$H$8:$H$58)</f>
        <v>25</v>
      </c>
      <c r="J31" s="27">
        <f t="shared" si="1"/>
        <v>-0.17687074829931973</v>
      </c>
    </row>
    <row r="32" spans="1:10" ht="11.25">
      <c r="A32" s="30">
        <f t="shared" si="2"/>
        <v>25</v>
      </c>
      <c r="B32" s="23" t="s">
        <v>36</v>
      </c>
      <c r="C32" s="31">
        <v>38</v>
      </c>
      <c r="D32" s="32">
        <v>15</v>
      </c>
      <c r="E32" s="26">
        <f>RANK(D32,$D$8:$D$58)</f>
        <v>31</v>
      </c>
      <c r="F32" s="27">
        <f t="shared" si="0"/>
        <v>1.5333333333333334</v>
      </c>
      <c r="G32" s="28">
        <v>117</v>
      </c>
      <c r="H32" s="29">
        <v>37</v>
      </c>
      <c r="I32" s="26">
        <f>RANK(H32,$H$8:$H$58)</f>
        <v>31</v>
      </c>
      <c r="J32" s="27">
        <f t="shared" si="1"/>
        <v>2.1621621621621623</v>
      </c>
    </row>
    <row r="33" spans="1:10" ht="11.25">
      <c r="A33" s="30">
        <f t="shared" si="2"/>
        <v>26</v>
      </c>
      <c r="B33" s="23" t="s">
        <v>37</v>
      </c>
      <c r="C33" s="31">
        <v>42</v>
      </c>
      <c r="D33" s="32">
        <v>132</v>
      </c>
      <c r="E33" s="26">
        <f>RANK(D33,$D$8:$D$58)</f>
        <v>18</v>
      </c>
      <c r="F33" s="27">
        <f t="shared" si="0"/>
        <v>-0.6818181818181818</v>
      </c>
      <c r="G33" s="28">
        <v>92</v>
      </c>
      <c r="H33" s="29">
        <v>274</v>
      </c>
      <c r="I33" s="26">
        <f>RANK(H33,$H$8:$H$58)</f>
        <v>19</v>
      </c>
      <c r="J33" s="27">
        <f t="shared" si="1"/>
        <v>-0.6642335766423357</v>
      </c>
    </row>
    <row r="34" spans="1:10" ht="11.25">
      <c r="A34" s="30">
        <f t="shared" si="2"/>
        <v>27</v>
      </c>
      <c r="B34" s="23" t="s">
        <v>38</v>
      </c>
      <c r="C34" s="31">
        <v>22</v>
      </c>
      <c r="D34" s="32">
        <v>44</v>
      </c>
      <c r="E34" s="26">
        <f>RANK(D34,$D$8:$D$58)</f>
        <v>27</v>
      </c>
      <c r="F34" s="27">
        <f t="shared" si="0"/>
        <v>-0.5</v>
      </c>
      <c r="G34" s="28">
        <v>59</v>
      </c>
      <c r="H34" s="29">
        <v>117</v>
      </c>
      <c r="I34" s="26">
        <f>RANK(H34,$H$8:$H$58)</f>
        <v>27</v>
      </c>
      <c r="J34" s="27">
        <f t="shared" si="1"/>
        <v>-0.49572649572649574</v>
      </c>
    </row>
    <row r="35" spans="1:10" ht="11.25">
      <c r="A35" s="30">
        <f t="shared" si="2"/>
        <v>28</v>
      </c>
      <c r="B35" s="23" t="s">
        <v>39</v>
      </c>
      <c r="C35" s="31">
        <v>11</v>
      </c>
      <c r="D35" s="32">
        <v>56</v>
      </c>
      <c r="E35" s="26">
        <f>RANK(D35,$D$8:$D$58)</f>
        <v>25</v>
      </c>
      <c r="F35" s="27">
        <f t="shared" si="0"/>
        <v>-0.8035714285714286</v>
      </c>
      <c r="G35" s="28">
        <v>42</v>
      </c>
      <c r="H35" s="29">
        <v>136</v>
      </c>
      <c r="I35" s="26">
        <f>RANK(H35,$H$8:$H$58)</f>
        <v>26</v>
      </c>
      <c r="J35" s="27">
        <f t="shared" si="1"/>
        <v>-0.6911764705882353</v>
      </c>
    </row>
    <row r="36" spans="1:10" ht="11.25">
      <c r="A36" s="30">
        <f t="shared" si="2"/>
        <v>29</v>
      </c>
      <c r="B36" s="23" t="s">
        <v>40</v>
      </c>
      <c r="C36" s="31">
        <v>9</v>
      </c>
      <c r="D36" s="32">
        <v>26</v>
      </c>
      <c r="E36" s="26">
        <f>RANK(D36,$D$8:$D$58)</f>
        <v>28</v>
      </c>
      <c r="F36" s="27">
        <f t="shared" si="0"/>
        <v>-0.6538461538461539</v>
      </c>
      <c r="G36" s="28">
        <v>29</v>
      </c>
      <c r="H36" s="29">
        <v>40</v>
      </c>
      <c r="I36" s="26">
        <f>RANK(H36,$H$8:$H$58)</f>
        <v>30</v>
      </c>
      <c r="J36" s="27">
        <f t="shared" si="1"/>
        <v>-0.275</v>
      </c>
    </row>
    <row r="37" spans="1:10" ht="11.25">
      <c r="A37" s="30">
        <f t="shared" si="2"/>
        <v>30</v>
      </c>
      <c r="B37" s="23" t="s">
        <v>41</v>
      </c>
      <c r="C37" s="31">
        <v>10</v>
      </c>
      <c r="D37" s="32">
        <v>10</v>
      </c>
      <c r="E37" s="26">
        <f>RANK(D37,$D$8:$D$58)</f>
        <v>32</v>
      </c>
      <c r="F37" s="27">
        <f t="shared" si="0"/>
        <v>0</v>
      </c>
      <c r="G37" s="28">
        <v>17</v>
      </c>
      <c r="H37" s="29">
        <v>13</v>
      </c>
      <c r="I37" s="26">
        <f>RANK(H37,$H$8:$H$58)</f>
        <v>33</v>
      </c>
      <c r="J37" s="27">
        <f t="shared" si="1"/>
        <v>0.3076923076923077</v>
      </c>
    </row>
    <row r="38" spans="1:10" ht="11.25">
      <c r="A38" s="30">
        <f t="shared" si="2"/>
        <v>31</v>
      </c>
      <c r="B38" s="23" t="s">
        <v>42</v>
      </c>
      <c r="C38" s="31">
        <v>6</v>
      </c>
      <c r="D38" s="32">
        <v>25</v>
      </c>
      <c r="E38" s="26">
        <f>RANK(D38,$D$8:$D$58)</f>
        <v>29</v>
      </c>
      <c r="F38" s="27">
        <f t="shared" si="0"/>
        <v>-0.76</v>
      </c>
      <c r="G38" s="28">
        <v>13</v>
      </c>
      <c r="H38" s="29">
        <v>61</v>
      </c>
      <c r="I38" s="26">
        <f>RANK(H38,$H$8:$H$58)</f>
        <v>28</v>
      </c>
      <c r="J38" s="27">
        <f t="shared" si="1"/>
        <v>-0.7868852459016393</v>
      </c>
    </row>
    <row r="39" spans="1:10" ht="11.25">
      <c r="A39" s="30">
        <f t="shared" si="2"/>
        <v>32</v>
      </c>
      <c r="B39" s="23" t="s">
        <v>43</v>
      </c>
      <c r="C39" s="31">
        <v>4</v>
      </c>
      <c r="D39" s="32">
        <v>8</v>
      </c>
      <c r="E39" s="26">
        <f>RANK(D39,$D$8:$D$58)</f>
        <v>34</v>
      </c>
      <c r="F39" s="27">
        <f t="shared" si="0"/>
        <v>-0.5</v>
      </c>
      <c r="G39" s="28">
        <v>8</v>
      </c>
      <c r="H39" s="29">
        <v>23</v>
      </c>
      <c r="I39" s="26">
        <f>RANK(H39,$H$8:$H$58)</f>
        <v>32</v>
      </c>
      <c r="J39" s="27">
        <f t="shared" si="1"/>
        <v>-0.6521739130434783</v>
      </c>
    </row>
    <row r="40" spans="1:10" ht="11.25">
      <c r="A40" s="30">
        <f t="shared" si="2"/>
        <v>33</v>
      </c>
      <c r="B40" s="23" t="s">
        <v>44</v>
      </c>
      <c r="C40" s="31">
        <v>2</v>
      </c>
      <c r="D40" s="32">
        <v>1</v>
      </c>
      <c r="E40" s="26">
        <f>RANK(D40,$D$8:$D$58)</f>
        <v>36</v>
      </c>
      <c r="F40" s="27">
        <f t="shared" si="0"/>
        <v>1</v>
      </c>
      <c r="G40" s="28">
        <v>4</v>
      </c>
      <c r="H40" s="29">
        <v>3</v>
      </c>
      <c r="I40" s="26">
        <f>RANK(H40,$H$8:$H$58)</f>
        <v>36</v>
      </c>
      <c r="J40" s="27">
        <f t="shared" si="1"/>
        <v>0.3333333333333333</v>
      </c>
    </row>
    <row r="41" spans="1:10" ht="11.25">
      <c r="A41" s="30">
        <f t="shared" si="2"/>
        <v>34</v>
      </c>
      <c r="B41" s="23" t="s">
        <v>45</v>
      </c>
      <c r="C41" s="31"/>
      <c r="D41" s="32">
        <v>2</v>
      </c>
      <c r="E41" s="26">
        <f>RANK(D41,$D$8:$D$58)</f>
        <v>35</v>
      </c>
      <c r="F41" s="27">
        <f t="shared" si="0"/>
        <v>-1</v>
      </c>
      <c r="G41" s="28">
        <v>2</v>
      </c>
      <c r="H41" s="29">
        <v>6</v>
      </c>
      <c r="I41" s="26">
        <f>RANK(H41,$H$8:$H$58)</f>
        <v>35</v>
      </c>
      <c r="J41" s="27">
        <f t="shared" si="1"/>
        <v>-0.6666666666666666</v>
      </c>
    </row>
    <row r="42" spans="1:10" ht="11.25">
      <c r="A42" s="30">
        <f t="shared" si="2"/>
        <v>35</v>
      </c>
      <c r="B42" s="23" t="s">
        <v>46</v>
      </c>
      <c r="C42" s="31">
        <v>1</v>
      </c>
      <c r="D42" s="32">
        <v>1</v>
      </c>
      <c r="E42" s="26">
        <f>RANK(D42,$D$8:$D$58)</f>
        <v>36</v>
      </c>
      <c r="F42" s="27">
        <f t="shared" si="0"/>
        <v>0</v>
      </c>
      <c r="G42" s="28">
        <v>2</v>
      </c>
      <c r="H42" s="29">
        <v>1</v>
      </c>
      <c r="I42" s="26">
        <f>RANK(H42,$H$8:$H$58)</f>
        <v>40</v>
      </c>
      <c r="J42" s="27">
        <f t="shared" si="1"/>
        <v>1</v>
      </c>
    </row>
    <row r="43" spans="1:10" ht="11.25">
      <c r="A43" s="30">
        <f t="shared" si="2"/>
        <v>36</v>
      </c>
      <c r="B43" s="23" t="s">
        <v>47</v>
      </c>
      <c r="C43" s="31"/>
      <c r="D43" s="32">
        <v>16</v>
      </c>
      <c r="E43" s="26">
        <f>RANK(D43,$D$8:$D$58)</f>
        <v>30</v>
      </c>
      <c r="F43" s="27">
        <f t="shared" si="0"/>
        <v>-1</v>
      </c>
      <c r="G43" s="28">
        <v>2</v>
      </c>
      <c r="H43" s="29">
        <v>46</v>
      </c>
      <c r="I43" s="26">
        <f>RANK(H43,$H$8:$H$58)</f>
        <v>29</v>
      </c>
      <c r="J43" s="27">
        <f t="shared" si="1"/>
        <v>-0.9565217391304348</v>
      </c>
    </row>
    <row r="44" spans="1:10" ht="11.25">
      <c r="A44" s="30">
        <f t="shared" si="2"/>
        <v>37</v>
      </c>
      <c r="B44" s="23" t="s">
        <v>48</v>
      </c>
      <c r="C44" s="31"/>
      <c r="D44" s="32">
        <v>0</v>
      </c>
      <c r="E44" s="26">
        <f>RANK(D44,$D$8:$D$58)</f>
        <v>39</v>
      </c>
      <c r="F44" s="27">
        <f t="shared" si="0"/>
        <v>0</v>
      </c>
      <c r="G44" s="28">
        <v>1</v>
      </c>
      <c r="H44" s="29">
        <v>0</v>
      </c>
      <c r="I44" s="26">
        <f>RANK(H44,$H$8:$H$58)</f>
        <v>47</v>
      </c>
      <c r="J44" s="27">
        <f t="shared" si="1"/>
        <v>1</v>
      </c>
    </row>
    <row r="45" spans="1:10" ht="11.25">
      <c r="A45" s="30">
        <f t="shared" si="2"/>
        <v>38</v>
      </c>
      <c r="B45" s="23" t="s">
        <v>49</v>
      </c>
      <c r="C45" s="33"/>
      <c r="D45" s="34"/>
      <c r="E45" s="26">
        <f>RANK(D45,$D$8:$D$58)</f>
        <v>39</v>
      </c>
      <c r="F45" s="27">
        <f t="shared" si="0"/>
        <v>0</v>
      </c>
      <c r="G45" s="28">
        <v>1</v>
      </c>
      <c r="H45" s="29">
        <v>0</v>
      </c>
      <c r="I45" s="26">
        <f>RANK(H45,$H$8:$H$58)</f>
        <v>47</v>
      </c>
      <c r="J45" s="27">
        <f t="shared" si="1"/>
        <v>1</v>
      </c>
    </row>
    <row r="46" spans="1:10" ht="11.25">
      <c r="A46" s="30">
        <f t="shared" si="2"/>
        <v>39</v>
      </c>
      <c r="B46" s="23" t="s">
        <v>50</v>
      </c>
      <c r="C46" s="33"/>
      <c r="D46" s="34"/>
      <c r="E46" s="26">
        <f>RANK(D46,$D$8:$D$58)</f>
        <v>39</v>
      </c>
      <c r="F46" s="27">
        <f t="shared" si="0"/>
        <v>0</v>
      </c>
      <c r="G46" s="28">
        <v>1</v>
      </c>
      <c r="H46" s="29">
        <v>0</v>
      </c>
      <c r="I46" s="26">
        <f>RANK(H46,$H$8:$H$58)</f>
        <v>47</v>
      </c>
      <c r="J46" s="27">
        <f t="shared" si="1"/>
        <v>1</v>
      </c>
    </row>
    <row r="47" spans="1:10" ht="11.25">
      <c r="A47" s="30">
        <f t="shared" si="2"/>
        <v>40</v>
      </c>
      <c r="B47" s="23" t="s">
        <v>51</v>
      </c>
      <c r="C47" s="33">
        <v>1</v>
      </c>
      <c r="D47" s="34"/>
      <c r="E47" s="26">
        <f>RANK(D47,$D$8:$D$58)</f>
        <v>39</v>
      </c>
      <c r="F47" s="27">
        <f t="shared" si="0"/>
        <v>1</v>
      </c>
      <c r="G47" s="28">
        <v>1</v>
      </c>
      <c r="H47" s="29">
        <v>0</v>
      </c>
      <c r="I47" s="26">
        <f>RANK(H47,$H$8:$H$58)</f>
        <v>47</v>
      </c>
      <c r="J47" s="27">
        <f t="shared" si="1"/>
        <v>1</v>
      </c>
    </row>
    <row r="48" spans="1:10" ht="11.25">
      <c r="A48" s="30">
        <f t="shared" si="2"/>
        <v>41</v>
      </c>
      <c r="B48" s="23" t="s">
        <v>52</v>
      </c>
      <c r="C48" s="33"/>
      <c r="D48" s="34"/>
      <c r="E48" s="26">
        <f>RANK(D48,$D$8:$D$58)</f>
        <v>39</v>
      </c>
      <c r="F48" s="27">
        <f t="shared" si="0"/>
        <v>0</v>
      </c>
      <c r="G48" s="28">
        <v>1</v>
      </c>
      <c r="H48" s="29">
        <v>0</v>
      </c>
      <c r="I48" s="26">
        <f>RANK(H48,$H$8:$H$58)</f>
        <v>47</v>
      </c>
      <c r="J48" s="27">
        <f t="shared" si="1"/>
        <v>1</v>
      </c>
    </row>
    <row r="49" spans="1:10" ht="11.25">
      <c r="A49" s="30">
        <f t="shared" si="2"/>
        <v>42</v>
      </c>
      <c r="B49" s="23" t="s">
        <v>53</v>
      </c>
      <c r="C49" s="33"/>
      <c r="D49" s="34">
        <v>1</v>
      </c>
      <c r="E49" s="26">
        <f>RANK(D49,$D$8:$D$58)</f>
        <v>36</v>
      </c>
      <c r="F49" s="27">
        <f t="shared" si="0"/>
        <v>-1</v>
      </c>
      <c r="G49" s="28"/>
      <c r="H49" s="29">
        <v>2</v>
      </c>
      <c r="I49" s="26">
        <f>RANK(H49,$H$8:$H$58)</f>
        <v>37</v>
      </c>
      <c r="J49" s="27">
        <f t="shared" si="1"/>
        <v>-1</v>
      </c>
    </row>
    <row r="50" spans="1:10" ht="11.25">
      <c r="A50" s="30">
        <f t="shared" si="2"/>
        <v>43</v>
      </c>
      <c r="B50" s="23" t="s">
        <v>54</v>
      </c>
      <c r="C50" s="33"/>
      <c r="D50" s="34"/>
      <c r="E50" s="26">
        <f>RANK(D50,$D$8:$D$58)</f>
        <v>39</v>
      </c>
      <c r="F50" s="27">
        <f t="shared" si="0"/>
        <v>0</v>
      </c>
      <c r="G50" s="28"/>
      <c r="H50" s="29">
        <v>1</v>
      </c>
      <c r="I50" s="26">
        <f>RANK(H50,$H$8:$H$58)</f>
        <v>40</v>
      </c>
      <c r="J50" s="27">
        <f t="shared" si="1"/>
        <v>-1</v>
      </c>
    </row>
    <row r="51" spans="1:10" ht="11.25">
      <c r="A51" s="30">
        <f t="shared" si="2"/>
        <v>44</v>
      </c>
      <c r="B51" s="23" t="s">
        <v>55</v>
      </c>
      <c r="C51" s="33"/>
      <c r="D51" s="34">
        <v>10</v>
      </c>
      <c r="E51" s="26">
        <f>RANK(D51,$D$8:$D$58)</f>
        <v>32</v>
      </c>
      <c r="F51" s="27">
        <f t="shared" si="0"/>
        <v>-1</v>
      </c>
      <c r="G51" s="28"/>
      <c r="H51" s="29">
        <v>11</v>
      </c>
      <c r="I51" s="26">
        <f>RANK(H51,$H$8:$H$58)</f>
        <v>34</v>
      </c>
      <c r="J51" s="27">
        <f t="shared" si="1"/>
        <v>-1</v>
      </c>
    </row>
    <row r="52" spans="1:10" ht="11.25">
      <c r="A52" s="30">
        <f t="shared" si="2"/>
        <v>45</v>
      </c>
      <c r="B52" s="23" t="s">
        <v>56</v>
      </c>
      <c r="C52" s="33"/>
      <c r="D52" s="34"/>
      <c r="E52" s="26">
        <f>RANK(D52,$D$8:$D$58)</f>
        <v>39</v>
      </c>
      <c r="F52" s="27">
        <f t="shared" si="0"/>
        <v>0</v>
      </c>
      <c r="G52" s="28"/>
      <c r="H52" s="29">
        <v>1</v>
      </c>
      <c r="I52" s="26">
        <f>RANK(H52,$H$8:$H$58)</f>
        <v>40</v>
      </c>
      <c r="J52" s="27">
        <f t="shared" si="1"/>
        <v>-1</v>
      </c>
    </row>
    <row r="53" spans="1:10" ht="11.25">
      <c r="A53" s="30">
        <f t="shared" si="2"/>
        <v>46</v>
      </c>
      <c r="B53" s="23" t="s">
        <v>57</v>
      </c>
      <c r="C53" s="33"/>
      <c r="D53" s="34"/>
      <c r="E53" s="26">
        <f>RANK(D53,$D$8:$D$58)</f>
        <v>39</v>
      </c>
      <c r="F53" s="27">
        <f t="shared" si="0"/>
        <v>0</v>
      </c>
      <c r="G53" s="28"/>
      <c r="H53" s="29">
        <v>1</v>
      </c>
      <c r="I53" s="26">
        <f>RANK(H53,$H$8:$H$58)</f>
        <v>40</v>
      </c>
      <c r="J53" s="27">
        <f t="shared" si="1"/>
        <v>-1</v>
      </c>
    </row>
    <row r="54" spans="1:10" ht="11.25">
      <c r="A54" s="30">
        <f t="shared" si="2"/>
        <v>47</v>
      </c>
      <c r="B54" s="23" t="s">
        <v>58</v>
      </c>
      <c r="C54" s="33"/>
      <c r="D54" s="34"/>
      <c r="E54" s="26">
        <f>RANK(D54,$D$8:$D$58)</f>
        <v>39</v>
      </c>
      <c r="F54" s="27">
        <f t="shared" si="0"/>
        <v>0</v>
      </c>
      <c r="G54" s="35"/>
      <c r="H54" s="29">
        <v>1</v>
      </c>
      <c r="I54" s="26">
        <f>RANK(H54,$H$8:$H$58)</f>
        <v>40</v>
      </c>
      <c r="J54" s="27">
        <f t="shared" si="1"/>
        <v>-1</v>
      </c>
    </row>
    <row r="55" spans="1:10" ht="11.25">
      <c r="A55" s="30">
        <f t="shared" si="2"/>
        <v>48</v>
      </c>
      <c r="B55" s="23" t="s">
        <v>59</v>
      </c>
      <c r="C55" s="36"/>
      <c r="D55" s="34"/>
      <c r="E55" s="26">
        <f>RANK(D55,$D$8:$D$58)</f>
        <v>39</v>
      </c>
      <c r="F55" s="27">
        <f t="shared" si="0"/>
        <v>0</v>
      </c>
      <c r="G55" s="35"/>
      <c r="H55" s="29">
        <v>1</v>
      </c>
      <c r="I55" s="26">
        <f>RANK(H55,$H$8:$H$58)</f>
        <v>40</v>
      </c>
      <c r="J55" s="27">
        <f t="shared" si="1"/>
        <v>-1</v>
      </c>
    </row>
    <row r="56" spans="1:10" ht="11.25">
      <c r="A56" s="30">
        <f t="shared" si="2"/>
        <v>49</v>
      </c>
      <c r="B56" s="23" t="s">
        <v>60</v>
      </c>
      <c r="C56" s="37"/>
      <c r="D56" s="34"/>
      <c r="E56" s="26">
        <f>RANK(D56,$D$8:$D$58)</f>
        <v>39</v>
      </c>
      <c r="F56" s="27">
        <f t="shared" si="0"/>
        <v>0</v>
      </c>
      <c r="G56" s="35"/>
      <c r="H56" s="29">
        <v>2</v>
      </c>
      <c r="I56" s="26">
        <f>RANK(H56,$H$8:$H$58)</f>
        <v>37</v>
      </c>
      <c r="J56" s="27">
        <f t="shared" si="1"/>
        <v>-1</v>
      </c>
    </row>
    <row r="57" spans="1:10" ht="11.25">
      <c r="A57" s="30">
        <f t="shared" si="2"/>
        <v>50</v>
      </c>
      <c r="B57" s="23" t="s">
        <v>61</v>
      </c>
      <c r="C57" s="37"/>
      <c r="D57" s="38"/>
      <c r="E57" s="26">
        <f>RANK(D57,$D$8:$D$58)</f>
        <v>39</v>
      </c>
      <c r="F57" s="27">
        <f t="shared" si="0"/>
        <v>0</v>
      </c>
      <c r="G57" s="35"/>
      <c r="H57" s="39">
        <v>2</v>
      </c>
      <c r="I57" s="26">
        <f>RANK(H57,$H$8:$H$58)</f>
        <v>37</v>
      </c>
      <c r="J57" s="27">
        <f t="shared" si="1"/>
        <v>-1</v>
      </c>
    </row>
    <row r="58" spans="1:10" ht="12" thickBot="1">
      <c r="A58" s="40">
        <f t="shared" si="2"/>
        <v>51</v>
      </c>
      <c r="B58" s="41" t="s">
        <v>62</v>
      </c>
      <c r="C58" s="42"/>
      <c r="D58" s="43"/>
      <c r="E58" s="44">
        <f>RANK(D58,$D$8:$D$58)</f>
        <v>39</v>
      </c>
      <c r="F58" s="56">
        <f t="shared" si="0"/>
        <v>0</v>
      </c>
      <c r="G58" s="45"/>
      <c r="H58" s="46">
        <v>1</v>
      </c>
      <c r="I58" s="44">
        <f>RANK(H58,$H$8:$H$58)</f>
        <v>40</v>
      </c>
      <c r="J58" s="47">
        <f t="shared" si="1"/>
        <v>-1</v>
      </c>
    </row>
    <row r="59" spans="1:10" ht="11.25">
      <c r="A59" s="48"/>
      <c r="B59" s="49"/>
      <c r="C59" s="50"/>
      <c r="D59" s="50"/>
      <c r="E59" s="51"/>
      <c r="F59" s="52"/>
      <c r="G59" s="48"/>
      <c r="H59" s="50"/>
      <c r="I59" s="51"/>
      <c r="J59" s="53"/>
    </row>
    <row r="60" spans="1:10" ht="11.25">
      <c r="A60" s="48"/>
      <c r="B60" s="49"/>
      <c r="C60" s="50"/>
      <c r="D60" s="50"/>
      <c r="E60" s="51"/>
      <c r="F60" s="53"/>
      <c r="G60" s="48"/>
      <c r="H60" s="50"/>
      <c r="I60" s="51"/>
      <c r="J60" s="53"/>
    </row>
    <row r="61" spans="1:10" ht="11.25">
      <c r="A61" s="48"/>
      <c r="B61" s="49"/>
      <c r="C61" s="50"/>
      <c r="D61" s="50"/>
      <c r="E61" s="51"/>
      <c r="F61" s="53"/>
      <c r="G61" s="48"/>
      <c r="H61" s="50"/>
      <c r="I61" s="51"/>
      <c r="J61" s="53"/>
    </row>
    <row r="62" spans="1:10" ht="11.25">
      <c r="A62" s="48"/>
      <c r="B62" s="49"/>
      <c r="C62" s="50"/>
      <c r="D62" s="50"/>
      <c r="E62" s="51"/>
      <c r="F62" s="53"/>
      <c r="G62" s="48"/>
      <c r="H62" s="50"/>
      <c r="I62" s="51"/>
      <c r="J62" s="53"/>
    </row>
    <row r="63" spans="1:10" ht="11.25">
      <c r="A63" s="48"/>
      <c r="B63" s="49"/>
      <c r="C63" s="50"/>
      <c r="D63" s="50"/>
      <c r="E63" s="51"/>
      <c r="F63" s="53"/>
      <c r="G63" s="48"/>
      <c r="H63" s="50"/>
      <c r="I63" s="51"/>
      <c r="J63" s="53"/>
    </row>
    <row r="64" spans="1:10" ht="11.25">
      <c r="A64" s="48"/>
      <c r="B64" s="54"/>
      <c r="C64" s="49"/>
      <c r="D64" s="50"/>
      <c r="E64" s="51"/>
      <c r="F64" s="53"/>
      <c r="G64" s="54"/>
      <c r="H64" s="48"/>
      <c r="I64" s="51"/>
      <c r="J64" s="53"/>
    </row>
    <row r="65" spans="1:10" ht="11.25">
      <c r="A65" s="48"/>
      <c r="B65" s="54"/>
      <c r="C65" s="49"/>
      <c r="D65" s="50"/>
      <c r="E65" s="51"/>
      <c r="F65" s="53"/>
      <c r="G65" s="54"/>
      <c r="H65" s="48"/>
      <c r="I65" s="51"/>
      <c r="J65" s="53"/>
    </row>
    <row r="66" spans="1:10" ht="11.25">
      <c r="A66" s="48"/>
      <c r="B66" s="54"/>
      <c r="C66" s="49"/>
      <c r="D66" s="50"/>
      <c r="E66" s="51"/>
      <c r="F66" s="53"/>
      <c r="G66" s="54"/>
      <c r="H66" s="48"/>
      <c r="I66" s="51"/>
      <c r="J66" s="53"/>
    </row>
    <row r="67" spans="1:10" ht="11.25">
      <c r="A67" s="48"/>
      <c r="B67" s="54"/>
      <c r="C67" s="49"/>
      <c r="D67" s="50"/>
      <c r="E67" s="51"/>
      <c r="F67" s="53"/>
      <c r="G67" s="54"/>
      <c r="H67" s="48"/>
      <c r="I67" s="51"/>
      <c r="J67" s="53"/>
    </row>
    <row r="68" spans="1:10" ht="11.25">
      <c r="A68" s="48"/>
      <c r="B68" s="54"/>
      <c r="C68" s="49"/>
      <c r="D68" s="50"/>
      <c r="E68" s="51"/>
      <c r="F68" s="53"/>
      <c r="G68" s="54"/>
      <c r="H68" s="48"/>
      <c r="I68" s="51"/>
      <c r="J68" s="53"/>
    </row>
    <row r="69" spans="1:10" ht="11.25">
      <c r="A69" s="48"/>
      <c r="B69" s="54"/>
      <c r="C69" s="49"/>
      <c r="D69" s="50"/>
      <c r="E69" s="51"/>
      <c r="F69" s="53"/>
      <c r="G69" s="54"/>
      <c r="H69" s="48"/>
      <c r="I69" s="51"/>
      <c r="J69" s="53"/>
    </row>
    <row r="70" spans="1:10" ht="11.25">
      <c r="A70" s="48"/>
      <c r="B70" s="54"/>
      <c r="C70" s="49"/>
      <c r="D70" s="50"/>
      <c r="E70" s="51"/>
      <c r="F70" s="53"/>
      <c r="G70" s="54"/>
      <c r="H70" s="48"/>
      <c r="I70" s="51"/>
      <c r="J70" s="53"/>
    </row>
    <row r="71" spans="1:10" ht="11.25">
      <c r="A71" s="48"/>
      <c r="B71" s="54"/>
      <c r="C71" s="49"/>
      <c r="D71" s="50"/>
      <c r="E71" s="51"/>
      <c r="F71" s="53"/>
      <c r="G71" s="54"/>
      <c r="H71" s="48"/>
      <c r="I71" s="51"/>
      <c r="J71" s="53"/>
    </row>
    <row r="72" spans="1:4" ht="11.25">
      <c r="A72" s="54"/>
      <c r="C72" s="55"/>
      <c r="D72" s="55"/>
    </row>
    <row r="73" spans="3:4" ht="11.25">
      <c r="C73" s="55"/>
      <c r="D73" s="55"/>
    </row>
    <row r="74" spans="3:4" ht="11.25">
      <c r="C74" s="55"/>
      <c r="D74" s="55"/>
    </row>
    <row r="75" spans="3:4" ht="11.25">
      <c r="C75" s="55"/>
      <c r="D75" s="55"/>
    </row>
    <row r="76" spans="3:4" ht="11.25">
      <c r="C76" s="55"/>
      <c r="D76" s="55"/>
    </row>
    <row r="77" spans="3:4" ht="11.25">
      <c r="C77" s="55"/>
      <c r="D77" s="55"/>
    </row>
    <row r="78" spans="3:4" ht="11.25">
      <c r="C78" s="55"/>
      <c r="D78" s="55"/>
    </row>
  </sheetData>
  <sheetProtection/>
  <mergeCells count="4">
    <mergeCell ref="A3:J3"/>
    <mergeCell ref="A4:J4"/>
    <mergeCell ref="D6:E6"/>
    <mergeCell ref="H6:I6"/>
  </mergeCells>
  <printOptions/>
  <pageMargins left="0.7480314960629921" right="0.7480314960629921" top="0.31496062992125984" bottom="0.984251968503937" header="0.2362204724409449" footer="0.5118110236220472"/>
  <pageSetup horizontalDpi="600" verticalDpi="600" orientation="portrait" paperSize="9" r:id="rId3"/>
  <headerFooter alignWithMargins="0">
    <oddFooter>&amp;L&amp;"Arial Greek,Italic"&amp;6ΣΥΝΔΕΣΜΟΣ ΕΙΣΑΓΩΓΕΩΝ ΑΝΤΙΠΡΟΣΩΠΩΝ ΑΥΤΟΚΙΝΗΤΩΝ
  &amp;R&amp;"Arial Greek,Italic"&amp;6ASSOCIATION OF MOTOR VEHICLE IMPORTERS REPRESENTATIVES
PC0</oddFooter>
  </headerFooter>
  <colBreaks count="1" manualBreakCount="1">
    <brk id="10" max="76" man="1"/>
  </colBreaks>
  <legacyDrawing r:id="rId2"/>
  <oleObjects>
    <oleObject progId="StaticMetafile" shapeId="149247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KOSTAS</dc:creator>
  <cp:keywords/>
  <dc:description/>
  <cp:lastModifiedBy>KOSTAS</cp:lastModifiedBy>
  <cp:lastPrinted>2012-03-20T16:57:19Z</cp:lastPrinted>
  <dcterms:created xsi:type="dcterms:W3CDTF">2012-03-20T16:56:48Z</dcterms:created>
  <dcterms:modified xsi:type="dcterms:W3CDTF">2012-03-20T16:57:46Z</dcterms:modified>
  <cp:category/>
  <cp:version/>
  <cp:contentType/>
  <cp:contentStatus/>
</cp:coreProperties>
</file>