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Δ0706_JUL07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'Δ0706_JUL07'!$A$1:$J$67</definedName>
  </definedNames>
  <calcPr fullCalcOnLoad="1"/>
</workbook>
</file>

<file path=xl/sharedStrings.xml><?xml version="1.0" encoding="utf-8"?>
<sst xmlns="http://schemas.openxmlformats.org/spreadsheetml/2006/main" count="72" uniqueCount="72">
  <si>
    <t>JULY '07 -YTD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</si>
  <si>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</si>
  <si>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</si>
  <si>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</si>
  <si>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</si>
  <si>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July'07</t>
  </si>
  <si>
    <t>July'06</t>
  </si>
  <si>
    <t>Δ07/06</t>
  </si>
  <si>
    <t>Jul'07-YTD</t>
  </si>
  <si>
    <t>Jul'06-YTD</t>
  </si>
  <si>
    <t>Rank</t>
  </si>
  <si>
    <t>TOTAL</t>
  </si>
  <si>
    <t>TOYOTA</t>
  </si>
  <si>
    <t>OPEL</t>
  </si>
  <si>
    <t>HYUNDAI</t>
  </si>
  <si>
    <t>VOLKS WAGEN</t>
  </si>
  <si>
    <t>FORD</t>
  </si>
  <si>
    <t>SUZUKI</t>
  </si>
  <si>
    <t>PEUGEOT</t>
  </si>
  <si>
    <t>CITROEN</t>
  </si>
  <si>
    <t>FIAT</t>
  </si>
  <si>
    <t>NISSAN</t>
  </si>
  <si>
    <t>SKODA</t>
  </si>
  <si>
    <t>SEAT</t>
  </si>
  <si>
    <t>KIA MOTORS</t>
  </si>
  <si>
    <t>MERCEDES</t>
  </si>
  <si>
    <t>RENAULT</t>
  </si>
  <si>
    <t>CHEVROLET</t>
  </si>
  <si>
    <t>BMW</t>
  </si>
  <si>
    <t>HONDA</t>
  </si>
  <si>
    <t>MAZDA</t>
  </si>
  <si>
    <t>AUDI</t>
  </si>
  <si>
    <t>DAIHATSU</t>
  </si>
  <si>
    <t>MITSUBISHI</t>
  </si>
  <si>
    <t>SMART</t>
  </si>
  <si>
    <t>CHRYSLER</t>
  </si>
  <si>
    <t>VOLVO</t>
  </si>
  <si>
    <t>ALFA ROMEO</t>
  </si>
  <si>
    <t>SUBARU</t>
  </si>
  <si>
    <t>MINI</t>
  </si>
  <si>
    <t>LANCIA</t>
  </si>
  <si>
    <t>SAAB</t>
  </si>
  <si>
    <t>LADA</t>
  </si>
  <si>
    <t>LAND ROVER</t>
  </si>
  <si>
    <t>PORSCHE</t>
  </si>
  <si>
    <t>LEXUS</t>
  </si>
  <si>
    <t>JAGUAR</t>
  </si>
  <si>
    <t>MG ROVER</t>
  </si>
  <si>
    <t>SSANGYONG</t>
  </si>
  <si>
    <t>CADILLAC</t>
  </si>
  <si>
    <t>TRIGANO</t>
  </si>
  <si>
    <t>GM</t>
  </si>
  <si>
    <t>LANDWIND</t>
  </si>
  <si>
    <t>BENTLEY</t>
  </si>
  <si>
    <t>FERRARI</t>
  </si>
  <si>
    <t>OTHERS</t>
  </si>
  <si>
    <t>ADRIA</t>
  </si>
  <si>
    <t>HUMMER</t>
  </si>
  <si>
    <t>CORVETTE</t>
  </si>
  <si>
    <t>HOBBY</t>
  </si>
  <si>
    <t>MC LOUIS</t>
  </si>
  <si>
    <t>LOTUS</t>
  </si>
  <si>
    <t>MASERATI</t>
  </si>
  <si>
    <t>HYMER</t>
  </si>
  <si>
    <t>MORGAN</t>
  </si>
  <si>
    <t>RIMOR</t>
  </si>
  <si>
    <t>LAMBORGHINI</t>
  </si>
  <si>
    <t>LAIKA CARAVANS</t>
  </si>
  <si>
    <t>ASTON MARTIN</t>
  </si>
  <si>
    <t>IVR</t>
  </si>
  <si>
    <t>MOBILVETTA</t>
  </si>
  <si>
    <t>GREAT WALL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</si>
</sst>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</numFmts>
  <fonts count="14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 Greek"/>
      <family val="2"/>
    </font>
    <font>
      <b/>
      <sz val="8.5"/>
      <color indexed="8"/>
      <name val="Arial Greek"/>
      <family val="2"/>
    </font>
    <font>
      <b/>
      <sz val="8"/>
      <color indexed="8"/>
      <name val="Arial Greek"/>
      <family val="2"/>
    </font>
    <font>
      <b/>
      <sz val="8"/>
      <name val="Arial Greek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 Greek"/>
      <family val="0"/>
    </font>
    <font>
      <sz val="8.5"/>
      <name val="Arial Greek"/>
      <family val="0"/>
    </font>
    <font>
      <sz val="8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/>
      <right style="medium">
        <color indexed="47"/>
      </right>
      <top style="medium"/>
      <bottom style="thin">
        <color indexed="22"/>
      </bottom>
    </border>
    <border>
      <left style="thin"/>
      <right style="medium">
        <color indexed="47"/>
      </right>
      <top style="thin">
        <color indexed="22"/>
      </top>
      <bottom style="thin">
        <color indexed="22"/>
      </bottom>
    </border>
    <border>
      <left style="thin"/>
      <right style="medium">
        <color indexed="47"/>
      </right>
      <top>
        <color indexed="63"/>
      </top>
      <bottom>
        <color indexed="63"/>
      </bottom>
    </border>
    <border>
      <left style="thin"/>
      <right style="medium">
        <color indexed="47"/>
      </right>
      <top>
        <color indexed="63"/>
      </top>
      <bottom style="medium"/>
    </border>
    <border>
      <left style="thin"/>
      <right style="thin">
        <color indexed="47"/>
      </right>
      <top style="medium"/>
      <bottom style="thin">
        <color indexed="22"/>
      </bottom>
    </border>
    <border>
      <left style="thin"/>
      <right style="thin">
        <color indexed="47"/>
      </right>
      <top style="thin">
        <color indexed="22"/>
      </top>
      <bottom style="thin">
        <color indexed="22"/>
      </bottom>
    </border>
    <border>
      <left style="thin"/>
      <right style="thin">
        <color indexed="47"/>
      </right>
      <top>
        <color indexed="63"/>
      </top>
      <bottom>
        <color indexed="63"/>
      </bottom>
    </border>
    <border>
      <left style="thin"/>
      <right style="thin">
        <color indexed="47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73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6" fillId="0" borderId="1" xfId="23" applyFont="1" applyBorder="1">
      <alignment/>
      <protection/>
    </xf>
    <xf numFmtId="0" fontId="7" fillId="0" borderId="2" xfId="22" applyFont="1" applyBorder="1">
      <alignment/>
      <protection/>
    </xf>
    <xf numFmtId="17" fontId="6" fillId="0" borderId="1" xfId="23" applyNumberFormat="1" applyFont="1" applyBorder="1" applyAlignment="1">
      <alignment horizontal="center"/>
      <protection/>
    </xf>
    <xf numFmtId="17" fontId="6" fillId="0" borderId="3" xfId="23" applyNumberFormat="1" applyFont="1" applyBorder="1" applyAlignment="1">
      <alignment horizontal="centerContinuous"/>
      <protection/>
    </xf>
    <xf numFmtId="0" fontId="6" fillId="0" borderId="4" xfId="23" applyFont="1" applyBorder="1" applyAlignment="1">
      <alignment horizontal="centerContinuous"/>
      <protection/>
    </xf>
    <xf numFmtId="0" fontId="6" fillId="0" borderId="5" xfId="23" applyFont="1" applyBorder="1" applyAlignment="1">
      <alignment horizontal="center"/>
      <protection/>
    </xf>
    <xf numFmtId="17" fontId="6" fillId="0" borderId="6" xfId="23" applyNumberFormat="1" applyFont="1" applyBorder="1" applyAlignment="1">
      <alignment horizontal="center"/>
      <protection/>
    </xf>
    <xf numFmtId="17" fontId="6" fillId="0" borderId="5" xfId="23" applyNumberFormat="1" applyFont="1" applyBorder="1" applyAlignment="1">
      <alignment horizontal="centerContinuous"/>
      <protection/>
    </xf>
    <xf numFmtId="0" fontId="6" fillId="0" borderId="2" xfId="23" applyFont="1" applyBorder="1" applyAlignment="1">
      <alignment horizontal="center"/>
      <protection/>
    </xf>
    <xf numFmtId="0" fontId="4" fillId="0" borderId="0" xfId="23" applyFont="1" applyFill="1">
      <alignment/>
      <protection/>
    </xf>
    <xf numFmtId="0" fontId="6" fillId="0" borderId="7" xfId="23" applyFont="1" applyBorder="1" applyAlignment="1">
      <alignment horizontal="left" vertical="center"/>
      <protection/>
    </xf>
    <xf numFmtId="0" fontId="7" fillId="0" borderId="8" xfId="22" applyFont="1" applyBorder="1" applyAlignment="1">
      <alignment horizontal="left" vertical="center"/>
      <protection/>
    </xf>
    <xf numFmtId="1" fontId="6" fillId="0" borderId="9" xfId="23" applyNumberFormat="1" applyFont="1" applyBorder="1" applyAlignment="1">
      <alignment horizontal="centerContinuous" vertical="center"/>
      <protection/>
    </xf>
    <xf numFmtId="1" fontId="6" fillId="0" borderId="10" xfId="23" applyNumberFormat="1" applyFont="1" applyBorder="1" applyAlignment="1">
      <alignment horizontal="centerContinuous" vertical="center"/>
      <protection/>
    </xf>
    <xf numFmtId="209" fontId="6" fillId="0" borderId="11" xfId="21" applyNumberFormat="1" applyFont="1" applyBorder="1" applyAlignment="1">
      <alignment horizontal="center" vertical="center"/>
    </xf>
    <xf numFmtId="1" fontId="6" fillId="0" borderId="12" xfId="23" applyNumberFormat="1" applyFont="1" applyBorder="1" applyAlignment="1">
      <alignment horizontal="center" vertical="center"/>
      <protection/>
    </xf>
    <xf numFmtId="1" fontId="6" fillId="0" borderId="11" xfId="23" applyNumberFormat="1" applyFont="1" applyBorder="1" applyAlignment="1">
      <alignment horizontal="centerContinuous" vertical="center"/>
      <protection/>
    </xf>
    <xf numFmtId="209" fontId="6" fillId="0" borderId="13" xfId="21" applyNumberFormat="1" applyFont="1" applyBorder="1" applyAlignment="1">
      <alignment horizontal="center" vertical="center"/>
    </xf>
    <xf numFmtId="0" fontId="4" fillId="0" borderId="0" xfId="23" applyFont="1" applyFill="1" applyAlignment="1">
      <alignment horizontal="left" vertical="center"/>
      <protection/>
    </xf>
    <xf numFmtId="0" fontId="4" fillId="0" borderId="0" xfId="23" applyFont="1" applyAlignment="1">
      <alignment horizontal="left" vertical="center"/>
      <protection/>
    </xf>
    <xf numFmtId="0" fontId="6" fillId="0" borderId="0" xfId="23" applyFont="1" applyFill="1" applyBorder="1">
      <alignment/>
      <protection/>
    </xf>
    <xf numFmtId="0" fontId="7" fillId="0" borderId="0" xfId="22" applyFont="1" applyFill="1" applyBorder="1">
      <alignment/>
      <protection/>
    </xf>
    <xf numFmtId="17" fontId="6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left"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1" fontId="6" fillId="0" borderId="0" xfId="23" applyNumberFormat="1" applyFont="1" applyFill="1" applyBorder="1" applyAlignment="1">
      <alignment horizontal="centerContinuous" vertical="center"/>
      <protection/>
    </xf>
    <xf numFmtId="1" fontId="6" fillId="0" borderId="0" xfId="23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11" fillId="0" borderId="0" xfId="23" applyFont="1" applyFill="1">
      <alignment/>
      <protection/>
    </xf>
    <xf numFmtId="0" fontId="10" fillId="0" borderId="0" xfId="23" applyFont="1" applyFill="1" applyBorder="1" applyAlignment="1">
      <alignment horizontal="center"/>
      <protection/>
    </xf>
    <xf numFmtId="0" fontId="10" fillId="0" borderId="14" xfId="23" applyFont="1" applyFill="1" applyBorder="1" applyAlignment="1">
      <alignment horizontal="center"/>
      <protection/>
    </xf>
    <xf numFmtId="0" fontId="11" fillId="0" borderId="0" xfId="23" applyFont="1" applyFill="1" applyBorder="1">
      <alignment/>
      <protection/>
    </xf>
    <xf numFmtId="0" fontId="12" fillId="0" borderId="15" xfId="0" applyFont="1" applyFill="1" applyBorder="1" applyAlignment="1">
      <alignment wrapText="1"/>
    </xf>
    <xf numFmtId="0" fontId="12" fillId="0" borderId="16" xfId="0" applyFont="1" applyFill="1" applyBorder="1" applyAlignment="1">
      <alignment horizontal="center" wrapText="1"/>
    </xf>
    <xf numFmtId="210" fontId="10" fillId="0" borderId="17" xfId="23" applyNumberFormat="1" applyFont="1" applyFill="1" applyBorder="1" applyAlignment="1">
      <alignment horizontal="center"/>
      <protection/>
    </xf>
    <xf numFmtId="209" fontId="10" fillId="0" borderId="13" xfId="21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wrapText="1"/>
    </xf>
    <xf numFmtId="209" fontId="10" fillId="0" borderId="2" xfId="21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wrapText="1"/>
    </xf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22" xfId="23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0" fontId="11" fillId="0" borderId="0" xfId="23" applyFont="1" applyFill="1" applyBorder="1" applyAlignment="1">
      <alignment horizontal="center"/>
      <protection/>
    </xf>
    <xf numFmtId="0" fontId="11" fillId="0" borderId="0" xfId="23" applyFont="1" applyFill="1" applyAlignment="1">
      <alignment horizontal="center"/>
      <protection/>
    </xf>
    <xf numFmtId="0" fontId="10" fillId="0" borderId="25" xfId="23" applyFont="1" applyFill="1" applyBorder="1" applyAlignment="1">
      <alignment horizontal="center"/>
      <protection/>
    </xf>
    <xf numFmtId="0" fontId="11" fillId="0" borderId="8" xfId="23" applyFont="1" applyFill="1" applyBorder="1">
      <alignment/>
      <protection/>
    </xf>
    <xf numFmtId="0" fontId="11" fillId="0" borderId="7" xfId="23" applyFont="1" applyFill="1" applyBorder="1" applyAlignment="1">
      <alignment horizontal="center"/>
      <protection/>
    </xf>
    <xf numFmtId="210" fontId="10" fillId="0" borderId="10" xfId="23" applyNumberFormat="1" applyFont="1" applyFill="1" applyBorder="1" applyAlignment="1">
      <alignment horizontal="center"/>
      <protection/>
    </xf>
    <xf numFmtId="209" fontId="10" fillId="0" borderId="8" xfId="21" applyNumberFormat="1" applyFont="1" applyFill="1" applyBorder="1" applyAlignment="1">
      <alignment horizontal="center"/>
    </xf>
    <xf numFmtId="0" fontId="11" fillId="0" borderId="11" xfId="23" applyFont="1" applyFill="1" applyBorder="1" applyAlignment="1">
      <alignment horizontal="center"/>
      <protection/>
    </xf>
    <xf numFmtId="0" fontId="12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/>
    </xf>
    <xf numFmtId="0" fontId="11" fillId="0" borderId="28" xfId="23" applyFont="1" applyFill="1" applyBorder="1" applyAlignment="1">
      <alignment horizontal="center"/>
      <protection/>
    </xf>
    <xf numFmtId="0" fontId="11" fillId="0" borderId="29" xfId="23" applyFont="1" applyFill="1" applyBorder="1" applyAlignment="1">
      <alignment horizontal="center"/>
      <protection/>
    </xf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1" fillId="0" borderId="32" xfId="23" applyFont="1" applyFill="1" applyBorder="1" applyAlignment="1">
      <alignment horizontal="center"/>
      <protection/>
    </xf>
    <xf numFmtId="0" fontId="11" fillId="0" borderId="33" xfId="23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00390625" style="1" bestFit="1" customWidth="1"/>
    <col min="9" max="9" width="6.125" style="2" customWidth="1"/>
    <col min="10" max="11" width="9.125" style="1" customWidth="1"/>
    <col min="12" max="12" width="13.875" style="1" bestFit="1" customWidth="1"/>
    <col min="13" max="13" width="12.125" style="1" bestFit="1" customWidth="1"/>
    <col min="14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5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12" t="s">
        <v>8</v>
      </c>
      <c r="H6" s="13" t="s">
        <v>9</v>
      </c>
      <c r="I6" s="10"/>
      <c r="J6" s="14" t="str">
        <f>F6</f>
        <v>Δ07/06</v>
      </c>
      <c r="K6" s="15"/>
      <c r="L6" s="26"/>
      <c r="M6" s="27"/>
      <c r="N6" s="28"/>
      <c r="O6" s="28"/>
    </row>
    <row r="7" spans="1:15" s="25" customFormat="1" ht="18.75" customHeight="1" thickBot="1">
      <c r="A7" s="16" t="s">
        <v>10</v>
      </c>
      <c r="B7" s="17" t="s">
        <v>11</v>
      </c>
      <c r="C7" s="18">
        <f>SUM(C8:C67)</f>
        <v>27868</v>
      </c>
      <c r="D7" s="18">
        <f>SUM(D8:D67)</f>
        <v>26643</v>
      </c>
      <c r="E7" s="19"/>
      <c r="F7" s="20">
        <f aca="true" t="shared" si="0" ref="F7:F53">(C7-D7)/D7</f>
        <v>0.04597830574634989</v>
      </c>
      <c r="G7" s="21">
        <f>SUM(G8:G66)</f>
        <v>187395</v>
      </c>
      <c r="H7" s="22">
        <f>SUM(H8:H67)</f>
        <v>179334</v>
      </c>
      <c r="I7" s="19"/>
      <c r="J7" s="23">
        <f aca="true" t="shared" si="1" ref="J7:J49">(G7-H7)/H7</f>
        <v>0.04494964702733447</v>
      </c>
      <c r="K7" s="24"/>
      <c r="L7" s="29"/>
      <c r="M7" s="30"/>
      <c r="N7" s="31"/>
      <c r="O7" s="32"/>
    </row>
    <row r="8" spans="1:15" ht="12.75" customHeight="1">
      <c r="A8" s="40">
        <v>1</v>
      </c>
      <c r="B8" s="42" t="s">
        <v>12</v>
      </c>
      <c r="C8" s="43">
        <v>2905</v>
      </c>
      <c r="D8" s="63">
        <v>2638</v>
      </c>
      <c r="E8" s="44">
        <f aca="true" t="shared" si="2" ref="E8:E39">RANK(D8,$D$8:$D$67)</f>
        <v>1</v>
      </c>
      <c r="F8" s="45">
        <f t="shared" si="0"/>
        <v>0.10121304018195602</v>
      </c>
      <c r="G8" s="46">
        <v>19170</v>
      </c>
      <c r="H8" s="68">
        <v>17309</v>
      </c>
      <c r="I8" s="44">
        <f aca="true" t="shared" si="3" ref="I8:I39">RANK(H8,$H$8:$H$67)</f>
        <v>1</v>
      </c>
      <c r="J8" s="47">
        <f t="shared" si="1"/>
        <v>0.10751632098908083</v>
      </c>
      <c r="K8" s="38"/>
      <c r="L8" s="39"/>
      <c r="M8" s="33"/>
      <c r="N8" s="34"/>
      <c r="O8" s="34"/>
    </row>
    <row r="9" spans="1:15" ht="12.75" customHeight="1">
      <c r="A9" s="40">
        <f aca="true" t="shared" si="4" ref="A9:A40">A8+1</f>
        <v>2</v>
      </c>
      <c r="B9" s="48" t="s">
        <v>13</v>
      </c>
      <c r="C9" s="49">
        <v>2556</v>
      </c>
      <c r="D9" s="64">
        <v>1675</v>
      </c>
      <c r="E9" s="44">
        <f t="shared" si="2"/>
        <v>5</v>
      </c>
      <c r="F9" s="45">
        <f t="shared" si="0"/>
        <v>0.5259701492537313</v>
      </c>
      <c r="G9" s="50">
        <v>16033</v>
      </c>
      <c r="H9" s="69">
        <v>12073</v>
      </c>
      <c r="I9" s="44">
        <f t="shared" si="3"/>
        <v>5</v>
      </c>
      <c r="J9" s="45">
        <f t="shared" si="1"/>
        <v>0.3280046384494326</v>
      </c>
      <c r="K9" s="38"/>
      <c r="L9" s="39"/>
      <c r="M9" s="33"/>
      <c r="N9" s="34"/>
      <c r="O9" s="34"/>
    </row>
    <row r="10" spans="1:15" ht="12.75" customHeight="1">
      <c r="A10" s="40">
        <f t="shared" si="4"/>
        <v>3</v>
      </c>
      <c r="B10" s="48" t="s">
        <v>15</v>
      </c>
      <c r="C10" s="49">
        <v>2260</v>
      </c>
      <c r="D10" s="64">
        <v>2146</v>
      </c>
      <c r="E10" s="44">
        <f t="shared" si="2"/>
        <v>3</v>
      </c>
      <c r="F10" s="45">
        <f t="shared" si="0"/>
        <v>0.05312208760484623</v>
      </c>
      <c r="G10" s="50">
        <v>15426</v>
      </c>
      <c r="H10" s="69">
        <v>14006</v>
      </c>
      <c r="I10" s="44">
        <f t="shared" si="3"/>
        <v>3</v>
      </c>
      <c r="J10" s="45">
        <f t="shared" si="1"/>
        <v>0.10138512066257319</v>
      </c>
      <c r="K10" s="38"/>
      <c r="L10" s="39"/>
      <c r="M10" s="33"/>
      <c r="N10" s="34"/>
      <c r="O10" s="34"/>
    </row>
    <row r="11" spans="1:15" ht="12.75" customHeight="1">
      <c r="A11" s="40">
        <f t="shared" si="4"/>
        <v>4</v>
      </c>
      <c r="B11" s="48" t="s">
        <v>16</v>
      </c>
      <c r="C11" s="49">
        <v>1917</v>
      </c>
      <c r="D11" s="64">
        <v>2063</v>
      </c>
      <c r="E11" s="44">
        <f t="shared" si="2"/>
        <v>4</v>
      </c>
      <c r="F11" s="45">
        <f t="shared" si="0"/>
        <v>-0.07077072224915172</v>
      </c>
      <c r="G11" s="50">
        <v>12942</v>
      </c>
      <c r="H11" s="69">
        <v>13471</v>
      </c>
      <c r="I11" s="44">
        <f t="shared" si="3"/>
        <v>4</v>
      </c>
      <c r="J11" s="45">
        <f t="shared" si="1"/>
        <v>-0.03926954197906614</v>
      </c>
      <c r="K11" s="38"/>
      <c r="L11" s="39"/>
      <c r="M11" s="33"/>
      <c r="N11" s="34"/>
      <c r="O11" s="34"/>
    </row>
    <row r="12" spans="1:15" ht="12.75" customHeight="1">
      <c r="A12" s="40">
        <f t="shared" si="4"/>
        <v>5</v>
      </c>
      <c r="B12" s="48" t="s">
        <v>14</v>
      </c>
      <c r="C12" s="49">
        <v>1963</v>
      </c>
      <c r="D12" s="64">
        <v>2233</v>
      </c>
      <c r="E12" s="44">
        <f t="shared" si="2"/>
        <v>2</v>
      </c>
      <c r="F12" s="45">
        <f t="shared" si="0"/>
        <v>-0.12091356918943126</v>
      </c>
      <c r="G12" s="50">
        <v>11880</v>
      </c>
      <c r="H12" s="69">
        <v>14355</v>
      </c>
      <c r="I12" s="44">
        <f t="shared" si="3"/>
        <v>2</v>
      </c>
      <c r="J12" s="45">
        <f t="shared" si="1"/>
        <v>-0.1724137931034483</v>
      </c>
      <c r="K12" s="38"/>
      <c r="L12" s="39"/>
      <c r="M12" s="33"/>
      <c r="N12" s="34"/>
      <c r="O12" s="34"/>
    </row>
    <row r="13" spans="1:15" ht="12.75" customHeight="1">
      <c r="A13" s="40">
        <f t="shared" si="4"/>
        <v>6</v>
      </c>
      <c r="B13" s="48" t="s">
        <v>17</v>
      </c>
      <c r="C13" s="49">
        <v>1454</v>
      </c>
      <c r="D13" s="64">
        <v>1144</v>
      </c>
      <c r="E13" s="44">
        <f t="shared" si="2"/>
        <v>10</v>
      </c>
      <c r="F13" s="45">
        <f t="shared" si="0"/>
        <v>0.270979020979021</v>
      </c>
      <c r="G13" s="50">
        <v>9747</v>
      </c>
      <c r="H13" s="69">
        <v>8553</v>
      </c>
      <c r="I13" s="44">
        <f t="shared" si="3"/>
        <v>7</v>
      </c>
      <c r="J13" s="45">
        <f t="shared" si="1"/>
        <v>0.13960014030164855</v>
      </c>
      <c r="K13" s="38"/>
      <c r="L13" s="39"/>
      <c r="M13" s="33"/>
      <c r="N13" s="34"/>
      <c r="O13" s="34"/>
    </row>
    <row r="14" spans="1:15" ht="12.75" customHeight="1">
      <c r="A14" s="40">
        <f t="shared" si="4"/>
        <v>7</v>
      </c>
      <c r="B14" s="48" t="s">
        <v>19</v>
      </c>
      <c r="C14" s="49">
        <v>1346</v>
      </c>
      <c r="D14" s="64">
        <v>1159</v>
      </c>
      <c r="E14" s="44">
        <f t="shared" si="2"/>
        <v>9</v>
      </c>
      <c r="F14" s="45">
        <f t="shared" si="0"/>
        <v>0.16134598792062121</v>
      </c>
      <c r="G14" s="50">
        <v>9507</v>
      </c>
      <c r="H14" s="69">
        <v>8133</v>
      </c>
      <c r="I14" s="44">
        <f t="shared" si="3"/>
        <v>8</v>
      </c>
      <c r="J14" s="45">
        <f t="shared" si="1"/>
        <v>0.16894135005533015</v>
      </c>
      <c r="K14" s="38"/>
      <c r="L14" s="39"/>
      <c r="M14" s="33"/>
      <c r="N14" s="34"/>
      <c r="O14" s="34"/>
    </row>
    <row r="15" spans="1:15" ht="12.75" customHeight="1">
      <c r="A15" s="40">
        <f t="shared" si="4"/>
        <v>8</v>
      </c>
      <c r="B15" s="48" t="s">
        <v>18</v>
      </c>
      <c r="C15" s="49">
        <v>1105</v>
      </c>
      <c r="D15" s="64">
        <v>1247</v>
      </c>
      <c r="E15" s="44">
        <f t="shared" si="2"/>
        <v>7</v>
      </c>
      <c r="F15" s="45">
        <f t="shared" si="0"/>
        <v>-0.11387329591018444</v>
      </c>
      <c r="G15" s="50">
        <v>8972</v>
      </c>
      <c r="H15" s="69">
        <v>9513</v>
      </c>
      <c r="I15" s="44">
        <f t="shared" si="3"/>
        <v>6</v>
      </c>
      <c r="J15" s="45">
        <f t="shared" si="1"/>
        <v>-0.0568695469357721</v>
      </c>
      <c r="K15" s="38"/>
      <c r="L15" s="39"/>
      <c r="M15" s="33"/>
      <c r="N15" s="34"/>
      <c r="O15" s="34"/>
    </row>
    <row r="16" spans="1:15" ht="12.75" customHeight="1">
      <c r="A16" s="40">
        <f t="shared" si="4"/>
        <v>9</v>
      </c>
      <c r="B16" s="48" t="s">
        <v>20</v>
      </c>
      <c r="C16" s="49">
        <v>1043</v>
      </c>
      <c r="D16" s="64">
        <v>1251</v>
      </c>
      <c r="E16" s="44">
        <f t="shared" si="2"/>
        <v>6</v>
      </c>
      <c r="F16" s="45">
        <f t="shared" si="0"/>
        <v>-0.16626698641087131</v>
      </c>
      <c r="G16" s="50">
        <v>7924</v>
      </c>
      <c r="H16" s="69">
        <v>7078</v>
      </c>
      <c r="I16" s="44">
        <f t="shared" si="3"/>
        <v>10</v>
      </c>
      <c r="J16" s="45">
        <f t="shared" si="1"/>
        <v>0.11952528962983894</v>
      </c>
      <c r="K16" s="38"/>
      <c r="L16" s="39"/>
      <c r="M16" s="33"/>
      <c r="N16" s="34"/>
      <c r="O16" s="34"/>
    </row>
    <row r="17" spans="1:15" ht="12.75" customHeight="1">
      <c r="A17" s="40">
        <f t="shared" si="4"/>
        <v>10</v>
      </c>
      <c r="B17" s="48" t="s">
        <v>21</v>
      </c>
      <c r="C17" s="49">
        <v>842</v>
      </c>
      <c r="D17" s="64">
        <v>1140</v>
      </c>
      <c r="E17" s="44">
        <f t="shared" si="2"/>
        <v>11</v>
      </c>
      <c r="F17" s="45">
        <f t="shared" si="0"/>
        <v>-0.2614035087719298</v>
      </c>
      <c r="G17" s="50">
        <v>7512</v>
      </c>
      <c r="H17" s="69">
        <v>7192</v>
      </c>
      <c r="I17" s="44">
        <f t="shared" si="3"/>
        <v>9</v>
      </c>
      <c r="J17" s="45">
        <f t="shared" si="1"/>
        <v>0.04449388209121246</v>
      </c>
      <c r="K17" s="38"/>
      <c r="L17" s="39"/>
      <c r="M17" s="33"/>
      <c r="N17" s="34"/>
      <c r="O17" s="34"/>
    </row>
    <row r="18" spans="1:15" ht="12.75" customHeight="1">
      <c r="A18" s="40">
        <f t="shared" si="4"/>
        <v>11</v>
      </c>
      <c r="B18" s="48" t="s">
        <v>22</v>
      </c>
      <c r="C18" s="49">
        <v>1097</v>
      </c>
      <c r="D18" s="64">
        <v>922</v>
      </c>
      <c r="E18" s="44">
        <f t="shared" si="2"/>
        <v>12</v>
      </c>
      <c r="F18" s="45">
        <f t="shared" si="0"/>
        <v>0.1898047722342733</v>
      </c>
      <c r="G18" s="50">
        <v>6828</v>
      </c>
      <c r="H18" s="69">
        <v>6533</v>
      </c>
      <c r="I18" s="44">
        <f t="shared" si="3"/>
        <v>12</v>
      </c>
      <c r="J18" s="45">
        <f t="shared" si="1"/>
        <v>0.04515536506964641</v>
      </c>
      <c r="K18" s="38"/>
      <c r="L18" s="39"/>
      <c r="M18" s="33"/>
      <c r="N18" s="34"/>
      <c r="O18" s="34"/>
    </row>
    <row r="19" spans="1:15" ht="12.75" customHeight="1">
      <c r="A19" s="40">
        <f t="shared" si="4"/>
        <v>12</v>
      </c>
      <c r="B19" s="48" t="s">
        <v>23</v>
      </c>
      <c r="C19" s="49">
        <v>1059</v>
      </c>
      <c r="D19" s="64">
        <v>1241</v>
      </c>
      <c r="E19" s="44">
        <f t="shared" si="2"/>
        <v>8</v>
      </c>
      <c r="F19" s="45">
        <f t="shared" si="0"/>
        <v>-0.14665592264302982</v>
      </c>
      <c r="G19" s="50">
        <v>6222</v>
      </c>
      <c r="H19" s="69">
        <v>6830</v>
      </c>
      <c r="I19" s="44">
        <f t="shared" si="3"/>
        <v>11</v>
      </c>
      <c r="J19" s="45">
        <f t="shared" si="1"/>
        <v>-0.0890190336749634</v>
      </c>
      <c r="K19" s="38"/>
      <c r="L19" s="39"/>
      <c r="M19" s="33"/>
      <c r="N19" s="34"/>
      <c r="O19" s="34"/>
    </row>
    <row r="20" spans="1:15" ht="12.75" customHeight="1">
      <c r="A20" s="40">
        <f t="shared" si="4"/>
        <v>13</v>
      </c>
      <c r="B20" s="48" t="s">
        <v>24</v>
      </c>
      <c r="C20" s="49">
        <v>653</v>
      </c>
      <c r="D20" s="64">
        <v>704</v>
      </c>
      <c r="E20" s="44">
        <f t="shared" si="2"/>
        <v>15</v>
      </c>
      <c r="F20" s="45">
        <f t="shared" si="0"/>
        <v>-0.07244318181818182</v>
      </c>
      <c r="G20" s="50">
        <v>5599</v>
      </c>
      <c r="H20" s="69">
        <v>4953</v>
      </c>
      <c r="I20" s="44">
        <f t="shared" si="3"/>
        <v>15</v>
      </c>
      <c r="J20" s="45">
        <f t="shared" si="1"/>
        <v>0.13042600444175248</v>
      </c>
      <c r="K20" s="38"/>
      <c r="L20" s="39"/>
      <c r="M20" s="33"/>
      <c r="N20" s="34"/>
      <c r="O20" s="34"/>
    </row>
    <row r="21" spans="1:15" ht="12.75" customHeight="1">
      <c r="A21" s="40">
        <f t="shared" si="4"/>
        <v>14</v>
      </c>
      <c r="B21" s="48" t="s">
        <v>25</v>
      </c>
      <c r="C21" s="49">
        <v>866</v>
      </c>
      <c r="D21" s="64">
        <v>743</v>
      </c>
      <c r="E21" s="44">
        <f t="shared" si="2"/>
        <v>14</v>
      </c>
      <c r="F21" s="45">
        <f t="shared" si="0"/>
        <v>0.1655450874831763</v>
      </c>
      <c r="G21" s="50">
        <v>5456</v>
      </c>
      <c r="H21" s="69">
        <v>5321</v>
      </c>
      <c r="I21" s="44">
        <f t="shared" si="3"/>
        <v>13</v>
      </c>
      <c r="J21" s="45">
        <f t="shared" si="1"/>
        <v>0.025371170832550274</v>
      </c>
      <c r="K21" s="38"/>
      <c r="L21" s="39"/>
      <c r="M21" s="33"/>
      <c r="N21" s="34"/>
      <c r="O21" s="34"/>
    </row>
    <row r="22" spans="1:15" ht="12.75" customHeight="1">
      <c r="A22" s="40">
        <f t="shared" si="4"/>
        <v>15</v>
      </c>
      <c r="B22" s="48" t="s">
        <v>27</v>
      </c>
      <c r="C22" s="49">
        <v>840</v>
      </c>
      <c r="D22" s="64">
        <v>580</v>
      </c>
      <c r="E22" s="44">
        <f t="shared" si="2"/>
        <v>18</v>
      </c>
      <c r="F22" s="45">
        <f t="shared" si="0"/>
        <v>0.4482758620689655</v>
      </c>
      <c r="G22" s="50">
        <v>5112</v>
      </c>
      <c r="H22" s="69">
        <v>4123</v>
      </c>
      <c r="I22" s="44">
        <f t="shared" si="3"/>
        <v>18</v>
      </c>
      <c r="J22" s="45">
        <f t="shared" si="1"/>
        <v>0.23987387824399709</v>
      </c>
      <c r="K22" s="38"/>
      <c r="L22" s="39"/>
      <c r="M22" s="33"/>
      <c r="N22" s="34"/>
      <c r="O22" s="34"/>
    </row>
    <row r="23" spans="1:15" ht="12.75" customHeight="1">
      <c r="A23" s="40">
        <f t="shared" si="4"/>
        <v>16</v>
      </c>
      <c r="B23" s="48" t="s">
        <v>28</v>
      </c>
      <c r="C23" s="49">
        <v>784</v>
      </c>
      <c r="D23" s="64">
        <v>645</v>
      </c>
      <c r="E23" s="44">
        <f t="shared" si="2"/>
        <v>16</v>
      </c>
      <c r="F23" s="45">
        <f t="shared" si="0"/>
        <v>0.21550387596899226</v>
      </c>
      <c r="G23" s="50">
        <v>5073</v>
      </c>
      <c r="H23" s="69">
        <v>4762</v>
      </c>
      <c r="I23" s="44">
        <f t="shared" si="3"/>
        <v>16</v>
      </c>
      <c r="J23" s="45">
        <f t="shared" si="1"/>
        <v>0.06530869382612348</v>
      </c>
      <c r="K23" s="38"/>
      <c r="L23" s="39"/>
      <c r="M23" s="33"/>
      <c r="N23" s="34"/>
      <c r="O23" s="35"/>
    </row>
    <row r="24" spans="1:15" ht="12.75" customHeight="1">
      <c r="A24" s="40">
        <f t="shared" si="4"/>
        <v>17</v>
      </c>
      <c r="B24" s="48" t="s">
        <v>29</v>
      </c>
      <c r="C24" s="49">
        <v>641</v>
      </c>
      <c r="D24" s="64">
        <v>350</v>
      </c>
      <c r="E24" s="44">
        <f t="shared" si="2"/>
        <v>22</v>
      </c>
      <c r="F24" s="45">
        <f t="shared" si="0"/>
        <v>0.8314285714285714</v>
      </c>
      <c r="G24" s="50">
        <v>3952</v>
      </c>
      <c r="H24" s="69">
        <v>3442</v>
      </c>
      <c r="I24" s="44">
        <f t="shared" si="3"/>
        <v>20</v>
      </c>
      <c r="J24" s="45">
        <f t="shared" si="1"/>
        <v>0.1481696687972109</v>
      </c>
      <c r="K24" s="38"/>
      <c r="L24" s="39"/>
      <c r="M24" s="33"/>
      <c r="N24" s="34"/>
      <c r="O24" s="34"/>
    </row>
    <row r="25" spans="1:15" ht="12.75" customHeight="1">
      <c r="A25" s="40">
        <f t="shared" si="4"/>
        <v>18</v>
      </c>
      <c r="B25" s="48" t="s">
        <v>31</v>
      </c>
      <c r="C25" s="49">
        <v>611</v>
      </c>
      <c r="D25" s="64">
        <v>546</v>
      </c>
      <c r="E25" s="44">
        <f t="shared" si="2"/>
        <v>19</v>
      </c>
      <c r="F25" s="45">
        <f t="shared" si="0"/>
        <v>0.11904761904761904</v>
      </c>
      <c r="G25" s="50">
        <v>3671</v>
      </c>
      <c r="H25" s="69">
        <v>3380</v>
      </c>
      <c r="I25" s="44">
        <f t="shared" si="3"/>
        <v>21</v>
      </c>
      <c r="J25" s="45">
        <f t="shared" si="1"/>
        <v>0.08609467455621302</v>
      </c>
      <c r="K25" s="38"/>
      <c r="L25" s="39"/>
      <c r="M25" s="33"/>
      <c r="N25" s="34"/>
      <c r="O25" s="35"/>
    </row>
    <row r="26" spans="1:15" ht="12.75" customHeight="1">
      <c r="A26" s="40">
        <f t="shared" si="4"/>
        <v>19</v>
      </c>
      <c r="B26" s="48" t="s">
        <v>32</v>
      </c>
      <c r="C26" s="49">
        <v>678</v>
      </c>
      <c r="D26" s="64">
        <v>327</v>
      </c>
      <c r="E26" s="44">
        <f t="shared" si="2"/>
        <v>23</v>
      </c>
      <c r="F26" s="45">
        <f t="shared" si="0"/>
        <v>1.073394495412844</v>
      </c>
      <c r="G26" s="50">
        <v>3376</v>
      </c>
      <c r="H26" s="69">
        <v>1869</v>
      </c>
      <c r="I26" s="44">
        <f t="shared" si="3"/>
        <v>24</v>
      </c>
      <c r="J26" s="45">
        <f t="shared" si="1"/>
        <v>0.8063135366506153</v>
      </c>
      <c r="K26" s="38"/>
      <c r="L26" s="39"/>
      <c r="M26" s="33"/>
      <c r="N26" s="34"/>
      <c r="O26" s="34"/>
    </row>
    <row r="27" spans="1:15" ht="12.75" customHeight="1">
      <c r="A27" s="40">
        <f t="shared" si="4"/>
        <v>20</v>
      </c>
      <c r="B27" s="48" t="s">
        <v>26</v>
      </c>
      <c r="C27" s="49">
        <v>347</v>
      </c>
      <c r="D27" s="64">
        <v>791</v>
      </c>
      <c r="E27" s="44">
        <f t="shared" si="2"/>
        <v>13</v>
      </c>
      <c r="F27" s="45">
        <f t="shared" si="0"/>
        <v>-0.561314791403287</v>
      </c>
      <c r="G27" s="50">
        <v>3358</v>
      </c>
      <c r="H27" s="69">
        <v>4999</v>
      </c>
      <c r="I27" s="44">
        <f t="shared" si="3"/>
        <v>14</v>
      </c>
      <c r="J27" s="45">
        <f t="shared" si="1"/>
        <v>-0.3282656531306261</v>
      </c>
      <c r="K27" s="38"/>
      <c r="L27" s="39"/>
      <c r="M27" s="33"/>
      <c r="N27" s="34"/>
      <c r="O27" s="35"/>
    </row>
    <row r="28" spans="1:15" ht="12.75" customHeight="1">
      <c r="A28" s="40">
        <f t="shared" si="4"/>
        <v>21</v>
      </c>
      <c r="B28" s="48" t="s">
        <v>30</v>
      </c>
      <c r="C28" s="49">
        <v>457</v>
      </c>
      <c r="D28" s="64">
        <v>630</v>
      </c>
      <c r="E28" s="44">
        <f t="shared" si="2"/>
        <v>17</v>
      </c>
      <c r="F28" s="45">
        <f t="shared" si="0"/>
        <v>-0.2746031746031746</v>
      </c>
      <c r="G28" s="50">
        <v>3351</v>
      </c>
      <c r="H28" s="69">
        <v>4629</v>
      </c>
      <c r="I28" s="44">
        <f t="shared" si="3"/>
        <v>17</v>
      </c>
      <c r="J28" s="45">
        <f t="shared" si="1"/>
        <v>-0.2760855476344783</v>
      </c>
      <c r="K28" s="38"/>
      <c r="L28" s="39"/>
      <c r="M28" s="33"/>
      <c r="N28" s="34"/>
      <c r="O28" s="34"/>
    </row>
    <row r="29" spans="1:15" ht="12.75" customHeight="1">
      <c r="A29" s="40">
        <f t="shared" si="4"/>
        <v>22</v>
      </c>
      <c r="B29" s="48" t="s">
        <v>33</v>
      </c>
      <c r="C29" s="49">
        <v>485</v>
      </c>
      <c r="D29" s="64">
        <v>514</v>
      </c>
      <c r="E29" s="44">
        <f t="shared" si="2"/>
        <v>20</v>
      </c>
      <c r="F29" s="45">
        <f t="shared" si="0"/>
        <v>-0.05642023346303502</v>
      </c>
      <c r="G29" s="50">
        <v>3276</v>
      </c>
      <c r="H29" s="69">
        <v>3979</v>
      </c>
      <c r="I29" s="44">
        <f t="shared" si="3"/>
        <v>19</v>
      </c>
      <c r="J29" s="45">
        <f t="shared" si="1"/>
        <v>-0.17667755717516964</v>
      </c>
      <c r="K29" s="38"/>
      <c r="L29" s="39"/>
      <c r="M29" s="33"/>
      <c r="N29" s="34"/>
      <c r="O29" s="34"/>
    </row>
    <row r="30" spans="1:15" ht="12.75" customHeight="1">
      <c r="A30" s="40">
        <f t="shared" si="4"/>
        <v>23</v>
      </c>
      <c r="B30" s="48" t="s">
        <v>35</v>
      </c>
      <c r="C30" s="49">
        <v>268</v>
      </c>
      <c r="D30" s="64">
        <v>205</v>
      </c>
      <c r="E30" s="44">
        <f t="shared" si="2"/>
        <v>25</v>
      </c>
      <c r="F30" s="45">
        <f t="shared" si="0"/>
        <v>0.3073170731707317</v>
      </c>
      <c r="G30" s="50">
        <v>2077</v>
      </c>
      <c r="H30" s="69">
        <v>1591</v>
      </c>
      <c r="I30" s="44">
        <f t="shared" si="3"/>
        <v>25</v>
      </c>
      <c r="J30" s="45">
        <f t="shared" si="1"/>
        <v>0.30546825895663104</v>
      </c>
      <c r="K30" s="38"/>
      <c r="L30" s="39"/>
      <c r="M30" s="33"/>
      <c r="N30" s="34"/>
      <c r="O30" s="34"/>
    </row>
    <row r="31" spans="1:15" ht="12.75" customHeight="1">
      <c r="A31" s="40">
        <f t="shared" si="4"/>
        <v>24</v>
      </c>
      <c r="B31" s="48" t="s">
        <v>36</v>
      </c>
      <c r="C31" s="49">
        <v>234</v>
      </c>
      <c r="D31" s="64">
        <v>385</v>
      </c>
      <c r="E31" s="44">
        <f t="shared" si="2"/>
        <v>21</v>
      </c>
      <c r="F31" s="45">
        <f t="shared" si="0"/>
        <v>-0.3922077922077922</v>
      </c>
      <c r="G31" s="50">
        <v>2048</v>
      </c>
      <c r="H31" s="69">
        <v>1925</v>
      </c>
      <c r="I31" s="44">
        <f t="shared" si="3"/>
        <v>23</v>
      </c>
      <c r="J31" s="45">
        <f t="shared" si="1"/>
        <v>0.0638961038961039</v>
      </c>
      <c r="K31" s="38"/>
      <c r="L31" s="39"/>
      <c r="M31" s="33"/>
      <c r="N31" s="34"/>
      <c r="O31" s="34"/>
    </row>
    <row r="32" spans="1:15" ht="12.75" customHeight="1">
      <c r="A32" s="40">
        <f t="shared" si="4"/>
        <v>25</v>
      </c>
      <c r="B32" s="48" t="s">
        <v>34</v>
      </c>
      <c r="C32" s="49">
        <v>408</v>
      </c>
      <c r="D32" s="64">
        <v>311</v>
      </c>
      <c r="E32" s="44">
        <f t="shared" si="2"/>
        <v>24</v>
      </c>
      <c r="F32" s="45">
        <f t="shared" si="0"/>
        <v>0.31189710610932475</v>
      </c>
      <c r="G32" s="50">
        <v>1695</v>
      </c>
      <c r="H32" s="69">
        <v>2280</v>
      </c>
      <c r="I32" s="44">
        <f t="shared" si="3"/>
        <v>22</v>
      </c>
      <c r="J32" s="45">
        <f t="shared" si="1"/>
        <v>-0.2565789473684211</v>
      </c>
      <c r="K32" s="38"/>
      <c r="L32" s="39"/>
      <c r="M32" s="33"/>
      <c r="N32" s="34"/>
      <c r="O32" s="34"/>
    </row>
    <row r="33" spans="1:15" ht="12.75" customHeight="1">
      <c r="A33" s="40">
        <f t="shared" si="4"/>
        <v>26</v>
      </c>
      <c r="B33" s="48" t="s">
        <v>37</v>
      </c>
      <c r="C33" s="49">
        <v>250</v>
      </c>
      <c r="D33" s="64">
        <v>201</v>
      </c>
      <c r="E33" s="44">
        <f t="shared" si="2"/>
        <v>26</v>
      </c>
      <c r="F33" s="45">
        <f t="shared" si="0"/>
        <v>0.24378109452736318</v>
      </c>
      <c r="G33" s="50">
        <v>1319</v>
      </c>
      <c r="H33" s="69">
        <v>1515</v>
      </c>
      <c r="I33" s="44">
        <f t="shared" si="3"/>
        <v>26</v>
      </c>
      <c r="J33" s="45">
        <f t="shared" si="1"/>
        <v>-0.12937293729372937</v>
      </c>
      <c r="K33" s="38"/>
      <c r="L33" s="39"/>
      <c r="M33" s="33"/>
      <c r="N33" s="34"/>
      <c r="O33" s="34"/>
    </row>
    <row r="34" spans="1:15" ht="12.75" customHeight="1">
      <c r="A34" s="40">
        <f t="shared" si="4"/>
        <v>27</v>
      </c>
      <c r="B34" s="48" t="s">
        <v>38</v>
      </c>
      <c r="C34" s="49">
        <v>123</v>
      </c>
      <c r="D34" s="64">
        <v>165</v>
      </c>
      <c r="E34" s="44">
        <f t="shared" si="2"/>
        <v>27</v>
      </c>
      <c r="F34" s="45">
        <f t="shared" si="0"/>
        <v>-0.2545454545454545</v>
      </c>
      <c r="G34" s="50">
        <v>1240</v>
      </c>
      <c r="H34" s="69">
        <v>1417</v>
      </c>
      <c r="I34" s="44">
        <f t="shared" si="3"/>
        <v>27</v>
      </c>
      <c r="J34" s="45">
        <f t="shared" si="1"/>
        <v>-0.12491178546224418</v>
      </c>
      <c r="K34" s="38"/>
      <c r="L34" s="39"/>
      <c r="M34" s="33"/>
      <c r="N34" s="34"/>
      <c r="O34" s="34"/>
    </row>
    <row r="35" spans="1:15" ht="12.75" customHeight="1">
      <c r="A35" s="40">
        <f t="shared" si="4"/>
        <v>28</v>
      </c>
      <c r="B35" s="48" t="s">
        <v>39</v>
      </c>
      <c r="C35" s="49">
        <v>180</v>
      </c>
      <c r="D35" s="64">
        <v>122</v>
      </c>
      <c r="E35" s="44">
        <f t="shared" si="2"/>
        <v>28</v>
      </c>
      <c r="F35" s="45">
        <f t="shared" si="0"/>
        <v>0.47540983606557374</v>
      </c>
      <c r="G35" s="50">
        <v>1039</v>
      </c>
      <c r="H35" s="69">
        <v>682</v>
      </c>
      <c r="I35" s="44">
        <f t="shared" si="3"/>
        <v>30</v>
      </c>
      <c r="J35" s="45">
        <f t="shared" si="1"/>
        <v>0.5234604105571847</v>
      </c>
      <c r="K35" s="38"/>
      <c r="L35" s="39"/>
      <c r="M35" s="33"/>
      <c r="N35" s="34"/>
      <c r="O35" s="34"/>
    </row>
    <row r="36" spans="1:15" ht="12.75" customHeight="1">
      <c r="A36" s="40">
        <f t="shared" si="4"/>
        <v>29</v>
      </c>
      <c r="B36" s="48" t="s">
        <v>41</v>
      </c>
      <c r="C36" s="49">
        <v>77</v>
      </c>
      <c r="D36" s="64">
        <v>116</v>
      </c>
      <c r="E36" s="44">
        <f t="shared" si="2"/>
        <v>29</v>
      </c>
      <c r="F36" s="45">
        <f t="shared" si="0"/>
        <v>-0.33620689655172414</v>
      </c>
      <c r="G36" s="50">
        <v>758</v>
      </c>
      <c r="H36" s="69">
        <v>712</v>
      </c>
      <c r="I36" s="44">
        <f t="shared" si="3"/>
        <v>29</v>
      </c>
      <c r="J36" s="45">
        <f t="shared" si="1"/>
        <v>0.06460674157303371</v>
      </c>
      <c r="K36" s="38"/>
      <c r="L36" s="39"/>
      <c r="M36" s="33"/>
      <c r="N36" s="34"/>
      <c r="O36" s="35"/>
    </row>
    <row r="37" spans="1:15" ht="12.75" customHeight="1">
      <c r="A37" s="40">
        <f t="shared" si="4"/>
        <v>30</v>
      </c>
      <c r="B37" s="48" t="s">
        <v>40</v>
      </c>
      <c r="C37" s="49">
        <v>90</v>
      </c>
      <c r="D37" s="64">
        <v>116</v>
      </c>
      <c r="E37" s="44">
        <f t="shared" si="2"/>
        <v>29</v>
      </c>
      <c r="F37" s="45">
        <f t="shared" si="0"/>
        <v>-0.22413793103448276</v>
      </c>
      <c r="G37" s="50">
        <v>724</v>
      </c>
      <c r="H37" s="69">
        <v>817</v>
      </c>
      <c r="I37" s="44">
        <f t="shared" si="3"/>
        <v>28</v>
      </c>
      <c r="J37" s="45">
        <f t="shared" si="1"/>
        <v>-0.11383108935128519</v>
      </c>
      <c r="K37" s="38"/>
      <c r="L37" s="39"/>
      <c r="M37" s="33"/>
      <c r="N37" s="34"/>
      <c r="O37" s="35"/>
    </row>
    <row r="38" spans="1:15" ht="12.75" customHeight="1">
      <c r="A38" s="40">
        <f t="shared" si="4"/>
        <v>31</v>
      </c>
      <c r="B38" s="48" t="s">
        <v>42</v>
      </c>
      <c r="C38" s="49">
        <v>81</v>
      </c>
      <c r="D38" s="64">
        <v>70</v>
      </c>
      <c r="E38" s="44">
        <f t="shared" si="2"/>
        <v>31</v>
      </c>
      <c r="F38" s="45">
        <f t="shared" si="0"/>
        <v>0.15714285714285714</v>
      </c>
      <c r="G38" s="50">
        <v>493</v>
      </c>
      <c r="H38" s="69">
        <v>471</v>
      </c>
      <c r="I38" s="44">
        <f t="shared" si="3"/>
        <v>31</v>
      </c>
      <c r="J38" s="45">
        <f t="shared" si="1"/>
        <v>0.04670912951167728</v>
      </c>
      <c r="K38" s="38"/>
      <c r="L38" s="39"/>
      <c r="M38" s="33"/>
      <c r="N38" s="34"/>
      <c r="O38" s="34"/>
    </row>
    <row r="39" spans="1:15" ht="12.75" customHeight="1">
      <c r="A39" s="40">
        <f t="shared" si="4"/>
        <v>32</v>
      </c>
      <c r="B39" s="48" t="s">
        <v>43</v>
      </c>
      <c r="C39" s="49">
        <v>48</v>
      </c>
      <c r="D39" s="64">
        <v>39</v>
      </c>
      <c r="E39" s="44">
        <f t="shared" si="2"/>
        <v>34</v>
      </c>
      <c r="F39" s="45">
        <f t="shared" si="0"/>
        <v>0.23076923076923078</v>
      </c>
      <c r="G39" s="50">
        <v>368</v>
      </c>
      <c r="H39" s="69">
        <v>284</v>
      </c>
      <c r="I39" s="44">
        <f t="shared" si="3"/>
        <v>33</v>
      </c>
      <c r="J39" s="45">
        <f t="shared" si="1"/>
        <v>0.29577464788732394</v>
      </c>
      <c r="K39" s="38"/>
      <c r="L39" s="39"/>
      <c r="M39" s="33"/>
      <c r="N39" s="34"/>
      <c r="O39" s="34"/>
    </row>
    <row r="40" spans="1:15" ht="12.75" customHeight="1">
      <c r="A40" s="40">
        <f t="shared" si="4"/>
        <v>33</v>
      </c>
      <c r="B40" s="48" t="s">
        <v>44</v>
      </c>
      <c r="C40" s="49">
        <v>66</v>
      </c>
      <c r="D40" s="64">
        <v>53</v>
      </c>
      <c r="E40" s="44">
        <f aca="true" t="shared" si="5" ref="E40:E71">RANK(D40,$D$8:$D$67)</f>
        <v>33</v>
      </c>
      <c r="F40" s="45">
        <f t="shared" si="0"/>
        <v>0.24528301886792453</v>
      </c>
      <c r="G40" s="50">
        <v>365</v>
      </c>
      <c r="H40" s="69">
        <v>324</v>
      </c>
      <c r="I40" s="44">
        <f aca="true" t="shared" si="6" ref="I40:I71">RANK(H40,$H$8:$H$67)</f>
        <v>32</v>
      </c>
      <c r="J40" s="45">
        <f t="shared" si="1"/>
        <v>0.12654320987654322</v>
      </c>
      <c r="K40" s="38"/>
      <c r="L40" s="39"/>
      <c r="M40" s="33"/>
      <c r="N40" s="34"/>
      <c r="O40" s="34"/>
    </row>
    <row r="41" spans="1:15" ht="12.75" customHeight="1">
      <c r="A41" s="40">
        <f aca="true" t="shared" si="7" ref="A41:A67">A40+1</f>
        <v>34</v>
      </c>
      <c r="B41" s="48" t="s">
        <v>45</v>
      </c>
      <c r="C41" s="49">
        <v>40</v>
      </c>
      <c r="D41" s="64">
        <v>30</v>
      </c>
      <c r="E41" s="44">
        <f t="shared" si="5"/>
        <v>35</v>
      </c>
      <c r="F41" s="45">
        <f t="shared" si="0"/>
        <v>0.3333333333333333</v>
      </c>
      <c r="G41" s="50">
        <v>301</v>
      </c>
      <c r="H41" s="69">
        <v>218</v>
      </c>
      <c r="I41" s="44">
        <f t="shared" si="6"/>
        <v>34</v>
      </c>
      <c r="J41" s="45">
        <f t="shared" si="1"/>
        <v>0.38073394495412843</v>
      </c>
      <c r="K41" s="38"/>
      <c r="L41" s="39"/>
      <c r="M41" s="33"/>
      <c r="N41" s="34"/>
      <c r="O41" s="34"/>
    </row>
    <row r="42" spans="1:15" ht="12.75" customHeight="1">
      <c r="A42" s="40">
        <f t="shared" si="7"/>
        <v>35</v>
      </c>
      <c r="B42" s="48" t="s">
        <v>46</v>
      </c>
      <c r="C42" s="49">
        <v>28</v>
      </c>
      <c r="D42" s="64">
        <v>19</v>
      </c>
      <c r="E42" s="44">
        <f t="shared" si="5"/>
        <v>37</v>
      </c>
      <c r="F42" s="45">
        <f t="shared" si="0"/>
        <v>0.47368421052631576</v>
      </c>
      <c r="G42" s="50">
        <v>178</v>
      </c>
      <c r="H42" s="69">
        <v>100</v>
      </c>
      <c r="I42" s="44">
        <f t="shared" si="6"/>
        <v>37</v>
      </c>
      <c r="J42" s="45">
        <f t="shared" si="1"/>
        <v>0.78</v>
      </c>
      <c r="K42" s="38"/>
      <c r="L42" s="39"/>
      <c r="M42" s="33"/>
      <c r="N42" s="34"/>
      <c r="O42" s="34"/>
    </row>
    <row r="43" spans="1:15" ht="12.75" customHeight="1">
      <c r="A43" s="40">
        <f t="shared" si="7"/>
        <v>36</v>
      </c>
      <c r="B43" s="48" t="s">
        <v>48</v>
      </c>
      <c r="C43" s="49">
        <v>17</v>
      </c>
      <c r="D43" s="64">
        <v>21</v>
      </c>
      <c r="E43" s="44">
        <f t="shared" si="5"/>
        <v>36</v>
      </c>
      <c r="F43" s="45">
        <f t="shared" si="0"/>
        <v>-0.19047619047619047</v>
      </c>
      <c r="G43" s="50">
        <v>174</v>
      </c>
      <c r="H43" s="69">
        <v>125</v>
      </c>
      <c r="I43" s="44">
        <f t="shared" si="6"/>
        <v>36</v>
      </c>
      <c r="J43" s="45">
        <f t="shared" si="1"/>
        <v>0.392</v>
      </c>
      <c r="K43" s="38"/>
      <c r="L43" s="39"/>
      <c r="M43" s="33"/>
      <c r="N43" s="34"/>
      <c r="O43" s="34"/>
    </row>
    <row r="44" spans="1:15" ht="12.75" customHeight="1">
      <c r="A44" s="40">
        <f t="shared" si="7"/>
        <v>37</v>
      </c>
      <c r="B44" s="48" t="s">
        <v>49</v>
      </c>
      <c r="C44" s="49">
        <v>5</v>
      </c>
      <c r="D44" s="64">
        <v>5</v>
      </c>
      <c r="E44" s="44">
        <f t="shared" si="5"/>
        <v>39</v>
      </c>
      <c r="F44" s="45">
        <f t="shared" si="0"/>
        <v>0</v>
      </c>
      <c r="G44" s="50">
        <v>31</v>
      </c>
      <c r="H44" s="69">
        <v>36</v>
      </c>
      <c r="I44" s="44">
        <f t="shared" si="6"/>
        <v>38</v>
      </c>
      <c r="J44" s="45">
        <f t="shared" si="1"/>
        <v>-0.1388888888888889</v>
      </c>
      <c r="K44" s="38"/>
      <c r="L44" s="39"/>
      <c r="M44" s="33"/>
      <c r="N44" s="34"/>
      <c r="O44" s="34"/>
    </row>
    <row r="45" spans="1:15" ht="12.75" customHeight="1">
      <c r="A45" s="40">
        <f t="shared" si="7"/>
        <v>38</v>
      </c>
      <c r="B45" s="48" t="s">
        <v>50</v>
      </c>
      <c r="C45" s="49">
        <v>5</v>
      </c>
      <c r="D45" s="64">
        <v>7</v>
      </c>
      <c r="E45" s="44">
        <f t="shared" si="5"/>
        <v>38</v>
      </c>
      <c r="F45" s="45">
        <f t="shared" si="0"/>
        <v>-0.2857142857142857</v>
      </c>
      <c r="G45" s="50">
        <v>27</v>
      </c>
      <c r="H45" s="69">
        <v>27</v>
      </c>
      <c r="I45" s="44">
        <f t="shared" si="6"/>
        <v>40</v>
      </c>
      <c r="J45" s="45">
        <f t="shared" si="1"/>
        <v>0</v>
      </c>
      <c r="K45" s="38"/>
      <c r="L45" s="39"/>
      <c r="M45" s="33"/>
      <c r="N45" s="36"/>
      <c r="O45" s="35"/>
    </row>
    <row r="46" spans="1:15" ht="12.75" customHeight="1">
      <c r="A46" s="40">
        <f t="shared" si="7"/>
        <v>39</v>
      </c>
      <c r="B46" s="48" t="s">
        <v>52</v>
      </c>
      <c r="C46" s="49">
        <v>3</v>
      </c>
      <c r="D46" s="64">
        <v>1</v>
      </c>
      <c r="E46" s="44">
        <f t="shared" si="5"/>
        <v>46</v>
      </c>
      <c r="F46" s="45">
        <f t="shared" si="0"/>
        <v>2</v>
      </c>
      <c r="G46" s="50">
        <v>25</v>
      </c>
      <c r="H46" s="69">
        <v>3</v>
      </c>
      <c r="I46" s="44">
        <f t="shared" si="6"/>
        <v>52</v>
      </c>
      <c r="J46" s="45">
        <f t="shared" si="1"/>
        <v>7.333333333333333</v>
      </c>
      <c r="K46" s="38"/>
      <c r="L46" s="39"/>
      <c r="M46" s="33"/>
      <c r="N46" s="34"/>
      <c r="O46" s="34"/>
    </row>
    <row r="47" spans="1:15" ht="12.75" customHeight="1">
      <c r="A47" s="40">
        <f t="shared" si="7"/>
        <v>40</v>
      </c>
      <c r="B47" s="48" t="s">
        <v>51</v>
      </c>
      <c r="C47" s="49">
        <v>6</v>
      </c>
      <c r="D47" s="64">
        <v>0</v>
      </c>
      <c r="E47" s="44">
        <f t="shared" si="5"/>
        <v>52</v>
      </c>
      <c r="F47" s="45"/>
      <c r="G47" s="50">
        <v>22</v>
      </c>
      <c r="H47" s="69">
        <v>12</v>
      </c>
      <c r="I47" s="44">
        <f t="shared" si="6"/>
        <v>46</v>
      </c>
      <c r="J47" s="45">
        <f t="shared" si="1"/>
        <v>0.8333333333333334</v>
      </c>
      <c r="K47" s="38"/>
      <c r="L47" s="39"/>
      <c r="M47" s="33"/>
      <c r="N47" s="34"/>
      <c r="O47" s="34"/>
    </row>
    <row r="48" spans="1:15" ht="12.75" customHeight="1">
      <c r="A48" s="40">
        <f t="shared" si="7"/>
        <v>41</v>
      </c>
      <c r="B48" s="48" t="s">
        <v>53</v>
      </c>
      <c r="C48" s="49">
        <v>3</v>
      </c>
      <c r="D48" s="64">
        <v>2</v>
      </c>
      <c r="E48" s="44">
        <f t="shared" si="5"/>
        <v>42</v>
      </c>
      <c r="F48" s="45">
        <f t="shared" si="0"/>
        <v>0.5</v>
      </c>
      <c r="G48" s="50">
        <v>17</v>
      </c>
      <c r="H48" s="69">
        <v>4</v>
      </c>
      <c r="I48" s="44">
        <f t="shared" si="6"/>
        <v>51</v>
      </c>
      <c r="J48" s="45">
        <f t="shared" si="1"/>
        <v>3.25</v>
      </c>
      <c r="K48" s="38"/>
      <c r="L48" s="39"/>
      <c r="M48" s="33"/>
      <c r="N48" s="34"/>
      <c r="O48" s="34"/>
    </row>
    <row r="49" spans="1:15" ht="12.75" customHeight="1">
      <c r="A49" s="40">
        <f t="shared" si="7"/>
        <v>42</v>
      </c>
      <c r="B49" s="48" t="s">
        <v>54</v>
      </c>
      <c r="C49" s="49">
        <v>4</v>
      </c>
      <c r="D49" s="64">
        <v>1</v>
      </c>
      <c r="E49" s="44">
        <f t="shared" si="5"/>
        <v>46</v>
      </c>
      <c r="F49" s="45">
        <f t="shared" si="0"/>
        <v>3</v>
      </c>
      <c r="G49" s="50">
        <v>14</v>
      </c>
      <c r="H49" s="69">
        <v>16</v>
      </c>
      <c r="I49" s="44">
        <f t="shared" si="6"/>
        <v>41</v>
      </c>
      <c r="J49" s="45">
        <f t="shared" si="1"/>
        <v>-0.125</v>
      </c>
      <c r="K49" s="38"/>
      <c r="L49" s="39"/>
      <c r="M49" s="33"/>
      <c r="N49" s="34"/>
      <c r="O49" s="34"/>
    </row>
    <row r="50" spans="1:15" ht="12.75" customHeight="1">
      <c r="A50" s="40">
        <f t="shared" si="7"/>
        <v>43</v>
      </c>
      <c r="B50" s="48" t="s">
        <v>56</v>
      </c>
      <c r="C50" s="49">
        <v>3</v>
      </c>
      <c r="D50" s="65"/>
      <c r="E50" s="44">
        <f t="shared" si="5"/>
        <v>52</v>
      </c>
      <c r="F50" s="45"/>
      <c r="G50" s="50">
        <v>14</v>
      </c>
      <c r="H50" s="70">
        <v>0</v>
      </c>
      <c r="I50" s="44">
        <f t="shared" si="6"/>
        <v>57</v>
      </c>
      <c r="J50" s="45"/>
      <c r="K50" s="38"/>
      <c r="L50" s="39"/>
      <c r="M50" s="33"/>
      <c r="N50" s="34"/>
      <c r="O50" s="34"/>
    </row>
    <row r="51" spans="1:15" ht="12.75" customHeight="1">
      <c r="A51" s="40">
        <f t="shared" si="7"/>
        <v>44</v>
      </c>
      <c r="B51" s="48" t="s">
        <v>57</v>
      </c>
      <c r="C51" s="49">
        <v>5</v>
      </c>
      <c r="D51" s="64">
        <v>2</v>
      </c>
      <c r="E51" s="44">
        <f t="shared" si="5"/>
        <v>42</v>
      </c>
      <c r="F51" s="45">
        <f t="shared" si="0"/>
        <v>1.5</v>
      </c>
      <c r="G51" s="50">
        <v>14</v>
      </c>
      <c r="H51" s="69">
        <v>34</v>
      </c>
      <c r="I51" s="44">
        <f t="shared" si="6"/>
        <v>39</v>
      </c>
      <c r="J51" s="45">
        <f aca="true" t="shared" si="8" ref="J51:J57">(G51-H51)/H51</f>
        <v>-0.5882352941176471</v>
      </c>
      <c r="K51" s="38"/>
      <c r="L51" s="39"/>
      <c r="M51" s="33"/>
      <c r="N51" s="34"/>
      <c r="O51" s="34"/>
    </row>
    <row r="52" spans="1:15" ht="12.75" customHeight="1">
      <c r="A52" s="40">
        <f t="shared" si="7"/>
        <v>45</v>
      </c>
      <c r="B52" s="48" t="s">
        <v>58</v>
      </c>
      <c r="C52" s="49">
        <v>4</v>
      </c>
      <c r="D52" s="64">
        <v>1</v>
      </c>
      <c r="E52" s="44">
        <f t="shared" si="5"/>
        <v>46</v>
      </c>
      <c r="F52" s="45">
        <f t="shared" si="0"/>
        <v>3</v>
      </c>
      <c r="G52" s="50">
        <v>11</v>
      </c>
      <c r="H52" s="69">
        <v>14</v>
      </c>
      <c r="I52" s="44">
        <f t="shared" si="6"/>
        <v>42</v>
      </c>
      <c r="J52" s="45">
        <f t="shared" si="8"/>
        <v>-0.21428571428571427</v>
      </c>
      <c r="K52" s="38"/>
      <c r="L52" s="39"/>
      <c r="M52" s="33"/>
      <c r="N52" s="34"/>
      <c r="O52" s="34"/>
    </row>
    <row r="53" spans="1:15" ht="12.75" customHeight="1">
      <c r="A53" s="40">
        <f t="shared" si="7"/>
        <v>46</v>
      </c>
      <c r="B53" s="48" t="s">
        <v>59</v>
      </c>
      <c r="C53" s="49">
        <v>3</v>
      </c>
      <c r="D53" s="64">
        <v>2</v>
      </c>
      <c r="E53" s="44">
        <f t="shared" si="5"/>
        <v>42</v>
      </c>
      <c r="F53" s="45">
        <f t="shared" si="0"/>
        <v>0.5</v>
      </c>
      <c r="G53" s="50">
        <v>8</v>
      </c>
      <c r="H53" s="69">
        <v>8</v>
      </c>
      <c r="I53" s="44">
        <f t="shared" si="6"/>
        <v>47</v>
      </c>
      <c r="J53" s="45">
        <f t="shared" si="8"/>
        <v>0</v>
      </c>
      <c r="K53" s="38"/>
      <c r="L53" s="39"/>
      <c r="M53" s="33"/>
      <c r="N53" s="34"/>
      <c r="O53" s="35"/>
    </row>
    <row r="54" spans="1:15" ht="12.75" customHeight="1">
      <c r="A54" s="40">
        <f t="shared" si="7"/>
        <v>47</v>
      </c>
      <c r="B54" s="48" t="s">
        <v>61</v>
      </c>
      <c r="C54" s="51">
        <v>0</v>
      </c>
      <c r="D54" s="64">
        <v>0</v>
      </c>
      <c r="E54" s="44">
        <f t="shared" si="5"/>
        <v>52</v>
      </c>
      <c r="F54" s="45"/>
      <c r="G54" s="50">
        <v>7</v>
      </c>
      <c r="H54" s="69">
        <v>2</v>
      </c>
      <c r="I54" s="44">
        <f t="shared" si="6"/>
        <v>54</v>
      </c>
      <c r="J54" s="45">
        <f t="shared" si="8"/>
        <v>2.5</v>
      </c>
      <c r="K54" s="38"/>
      <c r="L54" s="39"/>
      <c r="M54" s="33"/>
      <c r="N54" s="34"/>
      <c r="O54" s="35"/>
    </row>
    <row r="55" spans="1:15" ht="12.75" customHeight="1">
      <c r="A55" s="40">
        <f t="shared" si="7"/>
        <v>48</v>
      </c>
      <c r="B55" s="48" t="s">
        <v>62</v>
      </c>
      <c r="C55" s="51">
        <v>0</v>
      </c>
      <c r="D55" s="64">
        <v>0</v>
      </c>
      <c r="E55" s="44">
        <f t="shared" si="5"/>
        <v>52</v>
      </c>
      <c r="F55" s="45"/>
      <c r="G55" s="50">
        <v>7</v>
      </c>
      <c r="H55" s="69">
        <v>8</v>
      </c>
      <c r="I55" s="44">
        <f t="shared" si="6"/>
        <v>47</v>
      </c>
      <c r="J55" s="45">
        <f t="shared" si="8"/>
        <v>-0.125</v>
      </c>
      <c r="K55" s="38"/>
      <c r="L55" s="39"/>
      <c r="M55" s="33"/>
      <c r="N55" s="34"/>
      <c r="O55" s="34"/>
    </row>
    <row r="56" spans="1:15" ht="12.75" customHeight="1">
      <c r="A56" s="40">
        <f t="shared" si="7"/>
        <v>49</v>
      </c>
      <c r="B56" s="48" t="s">
        <v>60</v>
      </c>
      <c r="C56" s="49">
        <v>1</v>
      </c>
      <c r="D56" s="64">
        <v>2</v>
      </c>
      <c r="E56" s="44">
        <f t="shared" si="5"/>
        <v>42</v>
      </c>
      <c r="F56" s="45">
        <f>(C56-D56)/D56</f>
        <v>-0.5</v>
      </c>
      <c r="G56" s="50">
        <v>6</v>
      </c>
      <c r="H56" s="69">
        <v>13</v>
      </c>
      <c r="I56" s="44">
        <f t="shared" si="6"/>
        <v>44</v>
      </c>
      <c r="J56" s="45">
        <f t="shared" si="8"/>
        <v>-0.5384615384615384</v>
      </c>
      <c r="K56" s="38"/>
      <c r="L56" s="39"/>
      <c r="M56" s="33"/>
      <c r="N56" s="36"/>
      <c r="O56" s="34"/>
    </row>
    <row r="57" spans="1:15" ht="12.75" customHeight="1">
      <c r="A57" s="40">
        <f t="shared" si="7"/>
        <v>50</v>
      </c>
      <c r="B57" s="48" t="s">
        <v>63</v>
      </c>
      <c r="C57" s="49">
        <v>1</v>
      </c>
      <c r="D57" s="64">
        <v>1</v>
      </c>
      <c r="E57" s="44">
        <f t="shared" si="5"/>
        <v>46</v>
      </c>
      <c r="F57" s="45">
        <f>(C57-D57)/D57</f>
        <v>0</v>
      </c>
      <c r="G57" s="50">
        <v>6</v>
      </c>
      <c r="H57" s="69">
        <v>5</v>
      </c>
      <c r="I57" s="44">
        <f t="shared" si="6"/>
        <v>50</v>
      </c>
      <c r="J57" s="45">
        <f t="shared" si="8"/>
        <v>0.2</v>
      </c>
      <c r="K57" s="38"/>
      <c r="L57" s="39"/>
      <c r="M57" s="33"/>
      <c r="N57" s="36"/>
      <c r="O57" s="34"/>
    </row>
    <row r="58" spans="1:15" ht="12.75" customHeight="1">
      <c r="A58" s="40">
        <f t="shared" si="7"/>
        <v>51</v>
      </c>
      <c r="B58" s="48" t="s">
        <v>65</v>
      </c>
      <c r="C58" s="49">
        <v>1</v>
      </c>
      <c r="D58" s="65">
        <v>0</v>
      </c>
      <c r="E58" s="44">
        <f t="shared" si="5"/>
        <v>52</v>
      </c>
      <c r="F58" s="45"/>
      <c r="G58" s="50">
        <v>5</v>
      </c>
      <c r="H58" s="70">
        <v>0</v>
      </c>
      <c r="I58" s="44">
        <f t="shared" si="6"/>
        <v>57</v>
      </c>
      <c r="J58" s="45"/>
      <c r="K58" s="38"/>
      <c r="L58" s="39"/>
      <c r="M58" s="33"/>
      <c r="N58" s="34"/>
      <c r="O58" s="34"/>
    </row>
    <row r="59" spans="1:15" ht="12.75" customHeight="1">
      <c r="A59" s="40">
        <f t="shared" si="7"/>
        <v>52</v>
      </c>
      <c r="B59" s="48" t="s">
        <v>66</v>
      </c>
      <c r="C59" s="49">
        <v>1</v>
      </c>
      <c r="D59" s="64">
        <v>1</v>
      </c>
      <c r="E59" s="44">
        <f t="shared" si="5"/>
        <v>46</v>
      </c>
      <c r="F59" s="45">
        <f>(C59-D59)/D59</f>
        <v>0</v>
      </c>
      <c r="G59" s="50">
        <v>3</v>
      </c>
      <c r="H59" s="69">
        <v>3</v>
      </c>
      <c r="I59" s="44">
        <f t="shared" si="6"/>
        <v>52</v>
      </c>
      <c r="J59" s="45">
        <f>(G59-H59)/H59</f>
        <v>0</v>
      </c>
      <c r="K59" s="38"/>
      <c r="L59" s="39"/>
      <c r="M59" s="33"/>
      <c r="N59" s="34"/>
      <c r="O59" s="34"/>
    </row>
    <row r="60" spans="1:15" ht="12.75" customHeight="1">
      <c r="A60" s="40">
        <f t="shared" si="7"/>
        <v>53</v>
      </c>
      <c r="B60" s="48" t="s">
        <v>47</v>
      </c>
      <c r="C60" s="49">
        <v>1</v>
      </c>
      <c r="D60" s="64">
        <v>67</v>
      </c>
      <c r="E60" s="44">
        <f t="shared" si="5"/>
        <v>32</v>
      </c>
      <c r="F60" s="45">
        <f>(C60-D60)/D60</f>
        <v>-0.9850746268656716</v>
      </c>
      <c r="G60" s="50">
        <v>3</v>
      </c>
      <c r="H60" s="69">
        <v>149</v>
      </c>
      <c r="I60" s="44">
        <f t="shared" si="6"/>
        <v>35</v>
      </c>
      <c r="J60" s="45">
        <f>(G60-H60)/H60</f>
        <v>-0.9798657718120806</v>
      </c>
      <c r="K60" s="38"/>
      <c r="L60" s="39"/>
      <c r="M60" s="33"/>
      <c r="N60" s="34"/>
      <c r="O60" s="34"/>
    </row>
    <row r="61" spans="1:15" ht="12.75" customHeight="1">
      <c r="A61" s="40">
        <f t="shared" si="7"/>
        <v>54</v>
      </c>
      <c r="B61" s="48" t="s">
        <v>64</v>
      </c>
      <c r="C61" s="49">
        <v>1</v>
      </c>
      <c r="D61" s="64">
        <v>0</v>
      </c>
      <c r="E61" s="44">
        <f t="shared" si="5"/>
        <v>52</v>
      </c>
      <c r="F61" s="45"/>
      <c r="G61" s="50">
        <v>2</v>
      </c>
      <c r="H61" s="69">
        <v>7</v>
      </c>
      <c r="I61" s="44">
        <f t="shared" si="6"/>
        <v>49</v>
      </c>
      <c r="J61" s="45">
        <f>(G61-H61)/H61</f>
        <v>-0.7142857142857143</v>
      </c>
      <c r="K61" s="38"/>
      <c r="L61" s="39"/>
      <c r="M61" s="33"/>
      <c r="N61" s="34"/>
      <c r="O61" s="34"/>
    </row>
    <row r="62" spans="1:15" ht="12.75" customHeight="1">
      <c r="A62" s="40">
        <f t="shared" si="7"/>
        <v>55</v>
      </c>
      <c r="B62" s="48" t="s">
        <v>67</v>
      </c>
      <c r="C62" s="49">
        <v>2</v>
      </c>
      <c r="D62" s="65">
        <v>0</v>
      </c>
      <c r="E62" s="44">
        <f t="shared" si="5"/>
        <v>52</v>
      </c>
      <c r="F62" s="45"/>
      <c r="G62" s="50">
        <v>2</v>
      </c>
      <c r="H62" s="70">
        <v>0</v>
      </c>
      <c r="I62" s="44">
        <f t="shared" si="6"/>
        <v>57</v>
      </c>
      <c r="J62" s="45"/>
      <c r="K62" s="38"/>
      <c r="L62" s="39"/>
      <c r="M62" s="33"/>
      <c r="N62" s="36"/>
      <c r="O62" s="34"/>
    </row>
    <row r="63" spans="1:15" ht="12.75" customHeight="1">
      <c r="A63" s="40">
        <f t="shared" si="7"/>
        <v>56</v>
      </c>
      <c r="B63" s="48" t="s">
        <v>68</v>
      </c>
      <c r="C63" s="51">
        <v>0</v>
      </c>
      <c r="D63" s="64">
        <v>0</v>
      </c>
      <c r="E63" s="44">
        <f t="shared" si="5"/>
        <v>52</v>
      </c>
      <c r="F63" s="45"/>
      <c r="G63" s="50">
        <v>2</v>
      </c>
      <c r="H63" s="69">
        <v>1</v>
      </c>
      <c r="I63" s="44">
        <f t="shared" si="6"/>
        <v>55</v>
      </c>
      <c r="J63" s="45">
        <f>(G63-H63)/H63</f>
        <v>1</v>
      </c>
      <c r="K63" s="38"/>
      <c r="L63" s="39"/>
      <c r="M63" s="33"/>
      <c r="N63" s="36"/>
      <c r="O63" s="34"/>
    </row>
    <row r="64" spans="1:15" ht="12.75" customHeight="1">
      <c r="A64" s="52">
        <f t="shared" si="7"/>
        <v>57</v>
      </c>
      <c r="B64" s="53" t="s">
        <v>69</v>
      </c>
      <c r="C64" s="51">
        <v>0</v>
      </c>
      <c r="D64" s="65">
        <v>5</v>
      </c>
      <c r="E64" s="44">
        <f t="shared" si="5"/>
        <v>39</v>
      </c>
      <c r="F64" s="45">
        <f>(C64-D64)/D64</f>
        <v>-1</v>
      </c>
      <c r="G64" s="50">
        <v>2</v>
      </c>
      <c r="H64" s="70">
        <v>14</v>
      </c>
      <c r="I64" s="44">
        <f t="shared" si="6"/>
        <v>42</v>
      </c>
      <c r="J64" s="45">
        <f>(G64-H64)/H64</f>
        <v>-0.8571428571428571</v>
      </c>
      <c r="K64" s="38"/>
      <c r="L64" s="39"/>
      <c r="M64" s="33"/>
      <c r="N64" s="34"/>
      <c r="O64" s="34"/>
    </row>
    <row r="65" spans="1:15" ht="12.75" customHeight="1">
      <c r="A65" s="52">
        <f t="shared" si="7"/>
        <v>58</v>
      </c>
      <c r="B65" s="53" t="s">
        <v>71</v>
      </c>
      <c r="C65" s="51">
        <v>0</v>
      </c>
      <c r="D65" s="65">
        <v>0</v>
      </c>
      <c r="E65" s="44">
        <f t="shared" si="5"/>
        <v>52</v>
      </c>
      <c r="F65" s="45"/>
      <c r="G65" s="50">
        <v>1</v>
      </c>
      <c r="H65" s="70">
        <v>0</v>
      </c>
      <c r="I65" s="44">
        <f t="shared" si="6"/>
        <v>57</v>
      </c>
      <c r="J65" s="45"/>
      <c r="K65" s="38"/>
      <c r="L65" s="41"/>
      <c r="M65" s="37"/>
      <c r="N65" s="37"/>
      <c r="O65" s="37"/>
    </row>
    <row r="66" spans="1:15" ht="12.75" customHeight="1">
      <c r="A66" s="40">
        <f t="shared" si="7"/>
        <v>59</v>
      </c>
      <c r="B66" s="54" t="s">
        <v>70</v>
      </c>
      <c r="C66" s="55">
        <v>0</v>
      </c>
      <c r="D66" s="66">
        <v>1</v>
      </c>
      <c r="E66" s="44">
        <f t="shared" si="5"/>
        <v>46</v>
      </c>
      <c r="F66" s="45">
        <f>(C66-D66)/D66</f>
        <v>-1</v>
      </c>
      <c r="G66" s="56">
        <v>0</v>
      </c>
      <c r="H66" s="71">
        <v>1</v>
      </c>
      <c r="I66" s="44">
        <f t="shared" si="6"/>
        <v>55</v>
      </c>
      <c r="J66" s="45">
        <f>(G66-H66)/H66</f>
        <v>-1</v>
      </c>
      <c r="K66" s="38"/>
      <c r="L66" s="41"/>
      <c r="M66" s="37"/>
      <c r="N66" s="37"/>
      <c r="O66" s="37"/>
    </row>
    <row r="67" spans="1:15" ht="12" thickBot="1">
      <c r="A67" s="57">
        <f t="shared" si="7"/>
        <v>60</v>
      </c>
      <c r="B67" s="58" t="s">
        <v>55</v>
      </c>
      <c r="C67" s="59">
        <v>0</v>
      </c>
      <c r="D67" s="67">
        <v>3</v>
      </c>
      <c r="E67" s="60">
        <f t="shared" si="5"/>
        <v>41</v>
      </c>
      <c r="F67" s="61">
        <f>(C67-D67)/D67</f>
        <v>-1</v>
      </c>
      <c r="G67" s="62">
        <v>0</v>
      </c>
      <c r="H67" s="72">
        <v>13</v>
      </c>
      <c r="I67" s="60">
        <f t="shared" si="6"/>
        <v>44</v>
      </c>
      <c r="J67" s="61">
        <f>(G67-H67)/H67</f>
        <v>-1</v>
      </c>
      <c r="K67" s="38"/>
      <c r="L67" s="41"/>
      <c r="M67" s="37"/>
      <c r="N67" s="37"/>
      <c r="O67" s="37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6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2282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2007-08-06T17:19:39Z</cp:lastPrinted>
  <dcterms:created xsi:type="dcterms:W3CDTF">2007-08-06T17:17:39Z</dcterms:created>
  <dcterms:modified xsi:type="dcterms:W3CDTF">2007-08-06T17:19:58Z</dcterms:modified>
  <cp:category/>
  <cp:version/>
  <cp:contentType/>
  <cp:contentStatus/>
</cp:coreProperties>
</file>