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Δ0605_Apr06" sheetId="1" r:id="rId1"/>
  </sheets>
  <externalReferences>
    <externalReference r:id="rId4"/>
    <externalReference r:id="rId5"/>
  </externalReferences>
  <definedNames>
    <definedName name="LCV_mo_YTD" localSheetId="0">#REF!</definedName>
    <definedName name="LCV_mo_YTD">#REF!</definedName>
    <definedName name="Market_Glance_DoUs_" localSheetId="0">#REF!</definedName>
    <definedName name="Market_Glance_DoUs_">#REF!</definedName>
    <definedName name="Market_Glance_iu_" localSheetId="0">#REF!</definedName>
    <definedName name="Market_Glance_iu_">#REF!</definedName>
    <definedName name="PC_mo_YTD" localSheetId="0">#REF!</definedName>
    <definedName name="PC_mo_YTD">#REF!</definedName>
  </definedNames>
  <calcPr fullCalcOnLoad="1"/>
</workbook>
</file>

<file path=xl/sharedStrings.xml><?xml version="1.0" encoding="utf-8"?>
<sst xmlns="http://schemas.openxmlformats.org/spreadsheetml/2006/main" count="69" uniqueCount="60">
  <si>
    <t>APRIL '06 -YTD</t>
  </si>
  <si>
    <t xml:space="preserve">ΕΤΗΣΙΕΣ ΤΑΞΙΝΟΜΗΣΕΙΣ ΕΠΙΒΑΤΙΚΩΝ ΟΧΗΜΑΤΩΝ </t>
  </si>
  <si>
    <t xml:space="preserve">PC  CAR'S REGISTRATIONS </t>
  </si>
  <si>
    <t>YTD</t>
  </si>
  <si>
    <t>Make</t>
  </si>
  <si>
    <t>Apr'06-YTD</t>
  </si>
  <si>
    <t>Apr'05-YTD</t>
  </si>
  <si>
    <t>Rank</t>
  </si>
  <si>
    <t>TOTAL</t>
  </si>
  <si>
    <t>TOYOTA</t>
  </si>
  <si>
    <t>HYUNDAI</t>
  </si>
  <si>
    <t>FORD</t>
  </si>
  <si>
    <t>VOLKS WAGEN</t>
  </si>
  <si>
    <t>OPEL</t>
  </si>
  <si>
    <t>PEUGEOT</t>
  </si>
  <si>
    <t>SUZUKI</t>
  </si>
  <si>
    <t>CITROEN</t>
  </si>
  <si>
    <t>NISSAN</t>
  </si>
  <si>
    <t>SEAT</t>
  </si>
  <si>
    <t>SKODA</t>
  </si>
  <si>
    <t>FIAT</t>
  </si>
  <si>
    <t>MERCEDES</t>
  </si>
  <si>
    <t>KIA MOTORS</t>
  </si>
  <si>
    <t>MAZDA</t>
  </si>
  <si>
    <t>BMW</t>
  </si>
  <si>
    <t>RENAULT</t>
  </si>
  <si>
    <t>MITSUBISHI</t>
  </si>
  <si>
    <t>CHEVROLET</t>
  </si>
  <si>
    <t>HONDA</t>
  </si>
  <si>
    <t>AUDI</t>
  </si>
  <si>
    <t>SMART</t>
  </si>
  <si>
    <t>CHRYSLER</t>
  </si>
  <si>
    <t>VOLVO</t>
  </si>
  <si>
    <t>SUBARU</t>
  </si>
  <si>
    <t>ALFA ROMEO</t>
  </si>
  <si>
    <t>DAIHATSU</t>
  </si>
  <si>
    <t>LANCIA</t>
  </si>
  <si>
    <t>SAAB</t>
  </si>
  <si>
    <t>MINI</t>
  </si>
  <si>
    <t>LADA</t>
  </si>
  <si>
    <t>PORSCHE</t>
  </si>
  <si>
    <t>LAND ROVER</t>
  </si>
  <si>
    <t>LEXUS</t>
  </si>
  <si>
    <t>GM</t>
  </si>
  <si>
    <t>SSANGYONG</t>
  </si>
  <si>
    <t>JAGUAR</t>
  </si>
  <si>
    <t>MG ROVER</t>
  </si>
  <si>
    <t>FERRARI</t>
  </si>
  <si>
    <t>TRIGANO</t>
  </si>
  <si>
    <t>MASERATI</t>
  </si>
  <si>
    <t>I.V.R.S.R.L</t>
  </si>
  <si>
    <t/>
  </si>
  <si>
    <t>MC LOUIS</t>
  </si>
  <si>
    <t>MORGAN</t>
  </si>
  <si>
    <t>OTHERS</t>
  </si>
  <si>
    <t>HOBBY</t>
  </si>
  <si>
    <t>HYMER</t>
  </si>
  <si>
    <t>LAMBORGHINI</t>
  </si>
  <si>
    <t>BENTLEY</t>
  </si>
  <si>
    <t>LOTUS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</si>
</sst>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£_-;\-* #,##0\ _£_-;_-* &quot;-&quot;\ _£_-;_-@_-"/>
    <numFmt numFmtId="184" formatCode="_-* #,##0.00\ &quot;£&quot;_-;\-* #,##0.00\ &quot;£&quot;_-;_-* &quot;-&quot;??\ &quot;£&quot;_-;_-@_-"/>
    <numFmt numFmtId="185" formatCode="_-* #,##0.00\ _£_-;\-* #,##0.00\ _£_-;_-* &quot;-&quot;??\ _£_-;_-@_-"/>
    <numFmt numFmtId="186" formatCode="#,##0\ &quot;Δρχ&quot;;\-#,##0\ &quot;Δρχ&quot;"/>
    <numFmt numFmtId="187" formatCode="#,##0\ &quot;Δρχ&quot;;[Red]\-#,##0\ &quot;Δρχ&quot;"/>
    <numFmt numFmtId="188" formatCode="#,##0.00\ &quot;Δρχ&quot;;\-#,##0.00\ &quot;Δρχ&quot;"/>
    <numFmt numFmtId="189" formatCode="#,##0.00\ &quot;Δρχ&quot;;[Red]\-#,##0.00\ &quot;Δρχ&quot;"/>
    <numFmt numFmtId="190" formatCode="_-* #,##0\ &quot;Δρχ&quot;_-;\-* #,##0\ &quot;Δρχ&quot;_-;_-* &quot;-&quot;\ &quot;Δρχ&quot;_-;_-@_-"/>
    <numFmt numFmtId="191" formatCode="_-* #,##0\ _Δ_ρ_χ_-;\-* #,##0\ _Δ_ρ_χ_-;_-* &quot;-&quot;\ _Δ_ρ_χ_-;_-@_-"/>
    <numFmt numFmtId="192" formatCode="_-* #,##0.00\ &quot;Δρχ&quot;_-;\-* #,##0.00\ &quot;Δρχ&quot;_-;_-* &quot;-&quot;??\ &quot;Δρχ&quot;_-;_-@_-"/>
    <numFmt numFmtId="193" formatCode="_-* #,##0.00\ _Δ_ρ_χ_-;\-* #,##0.00\ _Δ_ρ_χ_-;_-* &quot;-&quot;??\ _Δ_ρ_χ_-;_-@_-"/>
    <numFmt numFmtId="194" formatCode="0.000"/>
    <numFmt numFmtId="195" formatCode="0.0"/>
    <numFmt numFmtId="196" formatCode="mmmm\ d\,\ yyyy"/>
    <numFmt numFmtId="197" formatCode="0.0000000"/>
    <numFmt numFmtId="198" formatCode="0.000000"/>
    <numFmt numFmtId="199" formatCode="0.00000"/>
    <numFmt numFmtId="200" formatCode="0.0000"/>
    <numFmt numFmtId="201" formatCode="0.0%"/>
    <numFmt numFmtId="202" formatCode="\(#\)"/>
  </numFmts>
  <fonts count="11">
    <font>
      <sz val="10"/>
      <name val="Arial Greek"/>
      <family val="0"/>
    </font>
    <font>
      <sz val="10"/>
      <name val="MS Sans Serif"/>
      <family val="0"/>
    </font>
    <font>
      <u val="single"/>
      <sz val="10"/>
      <color indexed="36"/>
      <name val="Arial Greek"/>
      <family val="0"/>
    </font>
    <font>
      <sz val="10"/>
      <color indexed="8"/>
      <name val="MS Sans Serif"/>
      <family val="0"/>
    </font>
    <font>
      <u val="single"/>
      <sz val="10"/>
      <color indexed="12"/>
      <name val="Arial Greek"/>
      <family val="0"/>
    </font>
    <font>
      <sz val="8.5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8.5"/>
      <name val="Times New Roman"/>
      <family val="1"/>
    </font>
    <font>
      <sz val="8.5"/>
      <name val="Times New Roman"/>
      <family val="1"/>
    </font>
    <font>
      <sz val="8.5"/>
      <color indexed="8"/>
      <name val="Times New Roman Greek"/>
      <family val="1"/>
    </font>
    <font>
      <sz val="8.5"/>
      <name val="Times New Roman Greek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6" fillId="0" borderId="0" xfId="18" applyFont="1" applyAlignment="1">
      <alignment horizontal="left" vertical="center"/>
      <protection/>
    </xf>
    <xf numFmtId="0" fontId="6" fillId="0" borderId="0" xfId="18" applyFont="1" applyAlignment="1">
      <alignment horizontal="centerContinuous" vertical="center"/>
      <protection/>
    </xf>
    <xf numFmtId="0" fontId="6" fillId="0" borderId="0" xfId="18" applyFont="1" applyAlignment="1">
      <alignment horizontal="center" wrapText="1"/>
      <protection/>
    </xf>
    <xf numFmtId="0" fontId="6" fillId="0" borderId="1" xfId="18" applyFont="1" applyBorder="1">
      <alignment/>
      <protection/>
    </xf>
    <xf numFmtId="0" fontId="7" fillId="0" borderId="2" xfId="17" applyFont="1" applyBorder="1">
      <alignment/>
      <protection/>
    </xf>
    <xf numFmtId="17" fontId="6" fillId="0" borderId="3" xfId="18" applyNumberFormat="1" applyFont="1" applyBorder="1" applyAlignment="1">
      <alignment horizontal="center"/>
      <protection/>
    </xf>
    <xf numFmtId="17" fontId="6" fillId="0" borderId="4" xfId="18" applyNumberFormat="1" applyFont="1" applyBorder="1" applyAlignment="1">
      <alignment horizontal="centerContinuous"/>
      <protection/>
    </xf>
    <xf numFmtId="0" fontId="6" fillId="0" borderId="5" xfId="18" applyFont="1" applyBorder="1" applyAlignment="1">
      <alignment horizontal="centerContinuous"/>
      <protection/>
    </xf>
    <xf numFmtId="0" fontId="6" fillId="0" borderId="4" xfId="18" applyFont="1" applyBorder="1" applyAlignment="1">
      <alignment horizontal="center"/>
      <protection/>
    </xf>
    <xf numFmtId="0" fontId="6" fillId="0" borderId="6" xfId="18" applyFont="1" applyBorder="1" applyAlignment="1">
      <alignment horizontal="center"/>
      <protection/>
    </xf>
    <xf numFmtId="0" fontId="6" fillId="0" borderId="7" xfId="18" applyFont="1" applyBorder="1" applyAlignment="1">
      <alignment horizontal="left" vertical="center"/>
      <protection/>
    </xf>
    <xf numFmtId="0" fontId="7" fillId="0" borderId="8" xfId="17" applyFont="1" applyBorder="1" applyAlignment="1">
      <alignment horizontal="left" vertical="center"/>
      <protection/>
    </xf>
    <xf numFmtId="1" fontId="6" fillId="0" borderId="9" xfId="18" applyNumberFormat="1" applyFont="1" applyBorder="1" applyAlignment="1">
      <alignment horizontal="center" vertical="center"/>
      <protection/>
    </xf>
    <xf numFmtId="1" fontId="6" fillId="0" borderId="10" xfId="18" applyNumberFormat="1" applyFont="1" applyBorder="1" applyAlignment="1">
      <alignment horizontal="centerContinuous" vertical="center"/>
      <protection/>
    </xf>
    <xf numFmtId="1" fontId="6" fillId="0" borderId="11" xfId="18" applyNumberFormat="1" applyFont="1" applyBorder="1" applyAlignment="1">
      <alignment horizontal="centerContinuous" vertical="center"/>
      <protection/>
    </xf>
    <xf numFmtId="201" fontId="6" fillId="0" borderId="10" xfId="25" applyNumberFormat="1" applyFont="1" applyBorder="1" applyAlignment="1">
      <alignment horizontal="center" vertical="center"/>
    </xf>
    <xf numFmtId="201" fontId="6" fillId="0" borderId="12" xfId="25" applyNumberFormat="1" applyFont="1" applyBorder="1" applyAlignment="1">
      <alignment horizontal="center" vertical="center"/>
    </xf>
    <xf numFmtId="0" fontId="5" fillId="0" borderId="0" xfId="18" applyFont="1" applyAlignment="1">
      <alignment horizontal="left" vertical="center"/>
      <protection/>
    </xf>
    <xf numFmtId="0" fontId="5" fillId="0" borderId="13" xfId="18" applyFont="1" applyBorder="1" applyAlignment="1">
      <alignment horizontal="center"/>
      <protection/>
    </xf>
    <xf numFmtId="0" fontId="8" fillId="0" borderId="0" xfId="15" applyFont="1" applyBorder="1">
      <alignment/>
      <protection/>
    </xf>
    <xf numFmtId="0" fontId="8" fillId="0" borderId="14" xfId="15" applyFont="1" applyBorder="1" applyAlignment="1">
      <alignment horizontal="center"/>
      <protection/>
    </xf>
    <xf numFmtId="0" fontId="8" fillId="0" borderId="15" xfId="19" applyFont="1" applyBorder="1" applyAlignment="1">
      <alignment horizontal="center"/>
      <protection/>
    </xf>
    <xf numFmtId="202" fontId="5" fillId="0" borderId="16" xfId="18" applyNumberFormat="1" applyFont="1" applyBorder="1" applyAlignment="1">
      <alignment horizontal="center"/>
      <protection/>
    </xf>
    <xf numFmtId="201" fontId="5" fillId="0" borderId="15" xfId="25" applyNumberFormat="1" applyFont="1" applyBorder="1" applyAlignment="1">
      <alignment horizontal="center"/>
    </xf>
    <xf numFmtId="201" fontId="5" fillId="0" borderId="17" xfId="25" applyNumberFormat="1" applyFont="1" applyBorder="1" applyAlignment="1">
      <alignment horizontal="center"/>
    </xf>
    <xf numFmtId="0" fontId="5" fillId="0" borderId="15" xfId="18" applyFont="1" applyBorder="1" applyAlignment="1">
      <alignment horizontal="center"/>
      <protection/>
    </xf>
    <xf numFmtId="0" fontId="9" fillId="0" borderId="13" xfId="18" applyFont="1" applyBorder="1" applyAlignment="1">
      <alignment horizontal="center"/>
      <protection/>
    </xf>
    <xf numFmtId="0" fontId="10" fillId="0" borderId="0" xfId="15" applyFont="1" applyBorder="1">
      <alignment/>
      <protection/>
    </xf>
    <xf numFmtId="0" fontId="10" fillId="0" borderId="14" xfId="15" applyFont="1" applyBorder="1" applyAlignment="1">
      <alignment horizontal="center"/>
      <protection/>
    </xf>
    <xf numFmtId="0" fontId="9" fillId="0" borderId="15" xfId="18" applyFont="1" applyBorder="1" applyAlignment="1">
      <alignment horizontal="center"/>
      <protection/>
    </xf>
    <xf numFmtId="202" fontId="9" fillId="0" borderId="16" xfId="18" applyNumberFormat="1" applyFont="1" applyBorder="1" applyAlignment="1">
      <alignment horizontal="center"/>
      <protection/>
    </xf>
    <xf numFmtId="201" fontId="9" fillId="0" borderId="17" xfId="25" applyNumberFormat="1" applyFont="1" applyBorder="1" applyAlignment="1">
      <alignment horizontal="center"/>
    </xf>
    <xf numFmtId="0" fontId="9" fillId="0" borderId="0" xfId="18" applyFont="1">
      <alignment/>
      <protection/>
    </xf>
    <xf numFmtId="0" fontId="9" fillId="0" borderId="7" xfId="18" applyFont="1" applyBorder="1" applyAlignment="1">
      <alignment horizontal="center"/>
      <protection/>
    </xf>
    <xf numFmtId="0" fontId="10" fillId="0" borderId="18" xfId="15" applyFont="1" applyBorder="1">
      <alignment/>
      <protection/>
    </xf>
    <xf numFmtId="0" fontId="10" fillId="0" borderId="9" xfId="15" applyFont="1" applyBorder="1" applyAlignment="1">
      <alignment horizontal="center"/>
      <protection/>
    </xf>
    <xf numFmtId="0" fontId="9" fillId="0" borderId="10" xfId="18" applyFont="1" applyBorder="1" applyAlignment="1">
      <alignment horizontal="center"/>
      <protection/>
    </xf>
    <xf numFmtId="202" fontId="9" fillId="0" borderId="11" xfId="18" applyNumberFormat="1" applyFont="1" applyBorder="1" applyAlignment="1">
      <alignment horizontal="center"/>
      <protection/>
    </xf>
    <xf numFmtId="201" fontId="9" fillId="0" borderId="12" xfId="25" applyNumberFormat="1" applyFont="1" applyBorder="1" applyAlignment="1">
      <alignment horizontal="center"/>
    </xf>
    <xf numFmtId="9" fontId="9" fillId="0" borderId="12" xfId="25" applyFont="1" applyBorder="1" applyAlignment="1">
      <alignment horizontal="center"/>
    </xf>
  </cellXfs>
  <cellStyles count="12">
    <cellStyle name="Normal" xfId="0"/>
    <cellStyle name="Normal_Feb99_New" xfId="15"/>
    <cellStyle name="Followed Hyperlink" xfId="16"/>
    <cellStyle name="Βασικό_1998-12-b" xfId="17"/>
    <cellStyle name="Βασικό_COMPARISON98_97" xfId="18"/>
    <cellStyle name="Βασικό_Dec98_New" xfId="19"/>
    <cellStyle name="Hyperlink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MS\excel\Comparison_to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IMS-2000\Comparisons\2000\Apr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rket_Glance_n_"/>
      <sheetName val="Market_Glance_iu"/>
      <sheetName val="Market_Glance_DoUs "/>
      <sheetName val="Market_Glance_n_ IU"/>
      <sheetName val="Market_Glance_ALL VEH"/>
      <sheetName val="Δ0605_Jan06"/>
      <sheetName val="Δ0605_Feb06"/>
      <sheetName val="Δ0605_Mar06"/>
      <sheetName val="Δ0605_Apr06"/>
      <sheetName val="Δ0504_May05"/>
      <sheetName val="Δ0504_JUN05"/>
      <sheetName val="Δ0504_JUL05"/>
      <sheetName val="Δ0504_AUG05"/>
      <sheetName val="Δ0504_SEP05"/>
      <sheetName val="Δ0504_OCT05"/>
      <sheetName val="Δ0403_NOV04"/>
      <sheetName val="Δ0504_DEC05"/>
      <sheetName val="Per month"/>
    </sheetNames>
    <sheetDataSet>
      <sheetData sheetId="7">
        <row r="6">
          <cell r="F6" t="str">
            <v>Δ06/05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Δ0099_Apr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7"/>
  <sheetViews>
    <sheetView tabSelected="1" workbookViewId="0" topLeftCell="A1">
      <selection activeCell="J53" sqref="J53"/>
    </sheetView>
  </sheetViews>
  <sheetFormatPr defaultColWidth="9.00390625" defaultRowHeight="12.75"/>
  <cols>
    <col min="1" max="1" width="6.375" style="1" customWidth="1"/>
    <col min="2" max="2" width="16.625" style="1" customWidth="1"/>
    <col min="3" max="3" width="8.125" style="1" bestFit="1" customWidth="1"/>
    <col min="4" max="4" width="5.00390625" style="1" bestFit="1" customWidth="1"/>
    <col min="5" max="5" width="3.875" style="1" customWidth="1"/>
    <col min="6" max="6" width="9.125" style="1" customWidth="1"/>
    <col min="7" max="7" width="10.375" style="1" customWidth="1"/>
    <col min="8" max="8" width="5.00390625" style="1" bestFit="1" customWidth="1"/>
    <col min="9" max="9" width="6.125" style="2" customWidth="1"/>
    <col min="10" max="16384" width="9.125" style="1" customWidth="1"/>
  </cols>
  <sheetData>
    <row r="1" ht="39" customHeight="1"/>
    <row r="2" spans="1:3" ht="12" customHeight="1">
      <c r="A2" s="3" t="s">
        <v>0</v>
      </c>
      <c r="B2" s="4"/>
      <c r="C2" s="4"/>
    </row>
    <row r="3" spans="1:10" ht="19.5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0" ht="10.5" customHeight="1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</row>
    <row r="5" ht="4.5" customHeight="1" thickBot="1">
      <c r="F5" s="2"/>
    </row>
    <row r="6" spans="1:10" ht="11.25">
      <c r="A6" s="6" t="s">
        <v>3</v>
      </c>
      <c r="B6" s="7" t="s">
        <v>4</v>
      </c>
      <c r="C6" s="8">
        <v>38808</v>
      </c>
      <c r="D6" s="9">
        <v>38443</v>
      </c>
      <c r="E6" s="10"/>
      <c r="F6" s="11" t="str">
        <f>'[1]Δ0605_Mar06'!F6</f>
        <v>Δ06/05</v>
      </c>
      <c r="G6" s="8" t="s">
        <v>5</v>
      </c>
      <c r="H6" s="9" t="s">
        <v>6</v>
      </c>
      <c r="I6" s="10"/>
      <c r="J6" s="12" t="str">
        <f>F6</f>
        <v>Δ06/05</v>
      </c>
    </row>
    <row r="7" spans="1:10" s="20" customFormat="1" ht="18.75" customHeight="1" thickBot="1">
      <c r="A7" s="13" t="s">
        <v>7</v>
      </c>
      <c r="B7" s="14" t="s">
        <v>8</v>
      </c>
      <c r="C7" s="15">
        <f>SUM(C8:C57)</f>
        <v>23520</v>
      </c>
      <c r="D7" s="16">
        <f>SUM(D8:D57)</f>
        <v>26277</v>
      </c>
      <c r="E7" s="17"/>
      <c r="F7" s="18">
        <f aca="true" t="shared" si="0" ref="F7:F48">(C7-D7)/D7</f>
        <v>-0.10492065304258477</v>
      </c>
      <c r="G7" s="15">
        <f>SUM(G8:G57)</f>
        <v>99579</v>
      </c>
      <c r="H7" s="16">
        <f>SUM(H8:H57)</f>
        <v>104113</v>
      </c>
      <c r="I7" s="17"/>
      <c r="J7" s="19">
        <f aca="true" t="shared" si="1" ref="J7:J48">(G7-H7)/H7</f>
        <v>-0.04354883636049293</v>
      </c>
    </row>
    <row r="8" spans="1:10" ht="11.25">
      <c r="A8" s="21">
        <v>1</v>
      </c>
      <c r="B8" s="22" t="s">
        <v>9</v>
      </c>
      <c r="C8" s="23">
        <v>2251</v>
      </c>
      <c r="D8" s="24">
        <v>1603</v>
      </c>
      <c r="E8" s="25">
        <f aca="true" t="shared" si="2" ref="E8:E48">RANK(D8,$D$8:$D$57)</f>
        <v>4</v>
      </c>
      <c r="F8" s="26">
        <f t="shared" si="0"/>
        <v>0.40424204616344356</v>
      </c>
      <c r="G8" s="23">
        <v>9374</v>
      </c>
      <c r="H8" s="24">
        <v>8891</v>
      </c>
      <c r="I8" s="25">
        <f aca="true" t="shared" si="3" ref="I8:I48">RANK(H8,$H$8:$H$57)</f>
        <v>2</v>
      </c>
      <c r="J8" s="27">
        <f t="shared" si="1"/>
        <v>0.054324597907996854</v>
      </c>
    </row>
    <row r="9" spans="1:10" ht="11.25">
      <c r="A9" s="21">
        <f aca="true" t="shared" si="4" ref="A9:A40">A8+1</f>
        <v>2</v>
      </c>
      <c r="B9" s="22" t="s">
        <v>10</v>
      </c>
      <c r="C9" s="23">
        <v>1987</v>
      </c>
      <c r="D9" s="24">
        <v>2993</v>
      </c>
      <c r="E9" s="25">
        <f t="shared" si="2"/>
        <v>1</v>
      </c>
      <c r="F9" s="26">
        <f t="shared" si="0"/>
        <v>-0.33611760775141997</v>
      </c>
      <c r="G9" s="23">
        <v>8173</v>
      </c>
      <c r="H9" s="24">
        <v>10550</v>
      </c>
      <c r="I9" s="25">
        <f t="shared" si="3"/>
        <v>1</v>
      </c>
      <c r="J9" s="27">
        <f t="shared" si="1"/>
        <v>-0.22530805687203792</v>
      </c>
    </row>
    <row r="10" spans="1:10" ht="11.25">
      <c r="A10" s="21">
        <f t="shared" si="4"/>
        <v>3</v>
      </c>
      <c r="B10" s="22" t="s">
        <v>11</v>
      </c>
      <c r="C10" s="23">
        <v>2250</v>
      </c>
      <c r="D10" s="24">
        <v>2114</v>
      </c>
      <c r="E10" s="25">
        <f t="shared" si="2"/>
        <v>2</v>
      </c>
      <c r="F10" s="26">
        <f t="shared" si="0"/>
        <v>0.06433301797540208</v>
      </c>
      <c r="G10" s="23">
        <v>7242</v>
      </c>
      <c r="H10" s="24">
        <v>7546</v>
      </c>
      <c r="I10" s="25">
        <f t="shared" si="3"/>
        <v>4</v>
      </c>
      <c r="J10" s="27">
        <f t="shared" si="1"/>
        <v>-0.04028624436787702</v>
      </c>
    </row>
    <row r="11" spans="1:10" ht="11.25">
      <c r="A11" s="21">
        <f t="shared" si="4"/>
        <v>4</v>
      </c>
      <c r="B11" s="22" t="s">
        <v>12</v>
      </c>
      <c r="C11" s="23">
        <v>1690</v>
      </c>
      <c r="D11" s="24">
        <v>1437</v>
      </c>
      <c r="E11" s="25">
        <f t="shared" si="2"/>
        <v>5</v>
      </c>
      <c r="F11" s="26">
        <f t="shared" si="0"/>
        <v>0.17606123869171886</v>
      </c>
      <c r="G11" s="23">
        <v>7111</v>
      </c>
      <c r="H11" s="24">
        <v>6039</v>
      </c>
      <c r="I11" s="25">
        <f t="shared" si="3"/>
        <v>5</v>
      </c>
      <c r="J11" s="27">
        <f t="shared" si="1"/>
        <v>0.17751283325053818</v>
      </c>
    </row>
    <row r="12" spans="1:10" ht="11.25">
      <c r="A12" s="21">
        <f t="shared" si="4"/>
        <v>5</v>
      </c>
      <c r="B12" s="22" t="s">
        <v>13</v>
      </c>
      <c r="C12" s="23">
        <v>1394</v>
      </c>
      <c r="D12" s="24">
        <v>1999</v>
      </c>
      <c r="E12" s="25">
        <f t="shared" si="2"/>
        <v>3</v>
      </c>
      <c r="F12" s="26">
        <f t="shared" si="0"/>
        <v>-0.3026513256628314</v>
      </c>
      <c r="G12" s="23">
        <v>6759</v>
      </c>
      <c r="H12" s="24">
        <v>8658</v>
      </c>
      <c r="I12" s="25">
        <f t="shared" si="3"/>
        <v>3</v>
      </c>
      <c r="J12" s="27">
        <f t="shared" si="1"/>
        <v>-0.21933471933471935</v>
      </c>
    </row>
    <row r="13" spans="1:10" ht="11.25">
      <c r="A13" s="21">
        <f t="shared" si="4"/>
        <v>6</v>
      </c>
      <c r="B13" s="22" t="s">
        <v>14</v>
      </c>
      <c r="C13" s="23">
        <v>1330</v>
      </c>
      <c r="D13" s="24">
        <v>1362</v>
      </c>
      <c r="E13" s="25">
        <f t="shared" si="2"/>
        <v>7</v>
      </c>
      <c r="F13" s="26">
        <f t="shared" si="0"/>
        <v>-0.023494860499265784</v>
      </c>
      <c r="G13" s="23">
        <v>5609</v>
      </c>
      <c r="H13" s="24">
        <v>4480</v>
      </c>
      <c r="I13" s="25">
        <f t="shared" si="3"/>
        <v>9</v>
      </c>
      <c r="J13" s="27">
        <f t="shared" si="1"/>
        <v>0.2520089285714286</v>
      </c>
    </row>
    <row r="14" spans="1:10" ht="11.25">
      <c r="A14" s="21">
        <f t="shared" si="4"/>
        <v>7</v>
      </c>
      <c r="B14" s="22" t="s">
        <v>15</v>
      </c>
      <c r="C14" s="23">
        <v>925</v>
      </c>
      <c r="D14" s="24">
        <v>1095</v>
      </c>
      <c r="E14" s="25">
        <f t="shared" si="2"/>
        <v>10</v>
      </c>
      <c r="F14" s="26">
        <f t="shared" si="0"/>
        <v>-0.1552511415525114</v>
      </c>
      <c r="G14" s="23">
        <v>5002</v>
      </c>
      <c r="H14" s="24">
        <v>3790</v>
      </c>
      <c r="I14" s="25">
        <f t="shared" si="3"/>
        <v>13</v>
      </c>
      <c r="J14" s="27">
        <f t="shared" si="1"/>
        <v>0.31978891820580474</v>
      </c>
    </row>
    <row r="15" spans="1:10" ht="11.25">
      <c r="A15" s="21">
        <f t="shared" si="4"/>
        <v>8</v>
      </c>
      <c r="B15" s="22" t="s">
        <v>16</v>
      </c>
      <c r="C15" s="23">
        <v>1098</v>
      </c>
      <c r="D15" s="24">
        <v>1432</v>
      </c>
      <c r="E15" s="25">
        <f t="shared" si="2"/>
        <v>6</v>
      </c>
      <c r="F15" s="26">
        <f t="shared" si="0"/>
        <v>-0.23324022346368714</v>
      </c>
      <c r="G15" s="23">
        <v>4690</v>
      </c>
      <c r="H15" s="24">
        <v>5218</v>
      </c>
      <c r="I15" s="25">
        <f t="shared" si="3"/>
        <v>6</v>
      </c>
      <c r="J15" s="27">
        <f t="shared" si="1"/>
        <v>-0.10118819471061709</v>
      </c>
    </row>
    <row r="16" spans="1:10" ht="11.25">
      <c r="A16" s="21">
        <f t="shared" si="4"/>
        <v>9</v>
      </c>
      <c r="B16" s="22" t="s">
        <v>17</v>
      </c>
      <c r="C16" s="23">
        <v>931</v>
      </c>
      <c r="D16" s="24">
        <v>1279</v>
      </c>
      <c r="E16" s="25">
        <f t="shared" si="2"/>
        <v>8</v>
      </c>
      <c r="F16" s="26">
        <f t="shared" si="0"/>
        <v>-0.2720875684128225</v>
      </c>
      <c r="G16" s="23">
        <v>4068</v>
      </c>
      <c r="H16" s="24">
        <v>4354</v>
      </c>
      <c r="I16" s="25">
        <f t="shared" si="3"/>
        <v>10</v>
      </c>
      <c r="J16" s="27">
        <f t="shared" si="1"/>
        <v>-0.06568672485071199</v>
      </c>
    </row>
    <row r="17" spans="1:10" ht="11.25">
      <c r="A17" s="21">
        <f t="shared" si="4"/>
        <v>10</v>
      </c>
      <c r="B17" s="22" t="s">
        <v>18</v>
      </c>
      <c r="C17" s="23">
        <v>964</v>
      </c>
      <c r="D17" s="24">
        <v>1130</v>
      </c>
      <c r="E17" s="25">
        <f t="shared" si="2"/>
        <v>9</v>
      </c>
      <c r="F17" s="26">
        <f t="shared" si="0"/>
        <v>-0.14690265486725665</v>
      </c>
      <c r="G17" s="23">
        <v>3837</v>
      </c>
      <c r="H17" s="24">
        <v>4798</v>
      </c>
      <c r="I17" s="25">
        <f t="shared" si="3"/>
        <v>7</v>
      </c>
      <c r="J17" s="27">
        <f t="shared" si="1"/>
        <v>-0.20029178824510213</v>
      </c>
    </row>
    <row r="18" spans="1:10" ht="11.25">
      <c r="A18" s="21">
        <f t="shared" si="4"/>
        <v>11</v>
      </c>
      <c r="B18" s="22" t="s">
        <v>19</v>
      </c>
      <c r="C18" s="23">
        <v>690</v>
      </c>
      <c r="D18" s="24">
        <v>885</v>
      </c>
      <c r="E18" s="25">
        <f t="shared" si="2"/>
        <v>14</v>
      </c>
      <c r="F18" s="26">
        <f t="shared" si="0"/>
        <v>-0.22033898305084745</v>
      </c>
      <c r="G18" s="23">
        <v>3590</v>
      </c>
      <c r="H18" s="24">
        <v>3801</v>
      </c>
      <c r="I18" s="25">
        <f t="shared" si="3"/>
        <v>12</v>
      </c>
      <c r="J18" s="27">
        <f t="shared" si="1"/>
        <v>-0.055511707445409106</v>
      </c>
    </row>
    <row r="19" spans="1:10" ht="11.25">
      <c r="A19" s="21">
        <f t="shared" si="4"/>
        <v>12</v>
      </c>
      <c r="B19" s="22" t="s">
        <v>20</v>
      </c>
      <c r="C19" s="23">
        <v>984</v>
      </c>
      <c r="D19" s="24">
        <v>1024</v>
      </c>
      <c r="E19" s="25">
        <f t="shared" si="2"/>
        <v>11</v>
      </c>
      <c r="F19" s="26">
        <f t="shared" si="0"/>
        <v>-0.0390625</v>
      </c>
      <c r="G19" s="23">
        <v>3448</v>
      </c>
      <c r="H19" s="24">
        <v>4011</v>
      </c>
      <c r="I19" s="25">
        <f t="shared" si="3"/>
        <v>11</v>
      </c>
      <c r="J19" s="27">
        <f t="shared" si="1"/>
        <v>-0.14036399900274246</v>
      </c>
    </row>
    <row r="20" spans="1:10" ht="11.25">
      <c r="A20" s="21">
        <f t="shared" si="4"/>
        <v>13</v>
      </c>
      <c r="B20" s="22" t="s">
        <v>21</v>
      </c>
      <c r="C20" s="23">
        <v>666</v>
      </c>
      <c r="D20" s="24">
        <v>710</v>
      </c>
      <c r="E20" s="25">
        <f t="shared" si="2"/>
        <v>15</v>
      </c>
      <c r="F20" s="26">
        <f t="shared" si="0"/>
        <v>-0.061971830985915494</v>
      </c>
      <c r="G20" s="23">
        <v>3082</v>
      </c>
      <c r="H20" s="24">
        <v>2812</v>
      </c>
      <c r="I20" s="25">
        <f t="shared" si="3"/>
        <v>15</v>
      </c>
      <c r="J20" s="27">
        <f t="shared" si="1"/>
        <v>0.09601706970128022</v>
      </c>
    </row>
    <row r="21" spans="1:10" ht="11.25">
      <c r="A21" s="21">
        <f t="shared" si="4"/>
        <v>14</v>
      </c>
      <c r="B21" s="22" t="s">
        <v>22</v>
      </c>
      <c r="C21" s="23">
        <v>744</v>
      </c>
      <c r="D21" s="24">
        <v>964</v>
      </c>
      <c r="E21" s="25">
        <f t="shared" si="2"/>
        <v>12</v>
      </c>
      <c r="F21" s="26">
        <f t="shared" si="0"/>
        <v>-0.22821576763485477</v>
      </c>
      <c r="G21" s="23">
        <v>3054</v>
      </c>
      <c r="H21" s="24">
        <v>3377</v>
      </c>
      <c r="I21" s="25">
        <f t="shared" si="3"/>
        <v>14</v>
      </c>
      <c r="J21" s="27">
        <f t="shared" si="1"/>
        <v>-0.0956470239857862</v>
      </c>
    </row>
    <row r="22" spans="1:10" ht="11.25">
      <c r="A22" s="21">
        <f t="shared" si="4"/>
        <v>15</v>
      </c>
      <c r="B22" s="22" t="s">
        <v>23</v>
      </c>
      <c r="C22" s="23">
        <v>678</v>
      </c>
      <c r="D22" s="24">
        <v>543</v>
      </c>
      <c r="E22" s="25">
        <f t="shared" si="2"/>
        <v>19</v>
      </c>
      <c r="F22" s="26">
        <f t="shared" si="0"/>
        <v>0.24861878453038674</v>
      </c>
      <c r="G22" s="23">
        <v>2908</v>
      </c>
      <c r="H22" s="24">
        <v>2604</v>
      </c>
      <c r="I22" s="25">
        <f t="shared" si="3"/>
        <v>16</v>
      </c>
      <c r="J22" s="27">
        <f t="shared" si="1"/>
        <v>0.11674347158218126</v>
      </c>
    </row>
    <row r="23" spans="1:10" ht="11.25">
      <c r="A23" s="21">
        <f t="shared" si="4"/>
        <v>16</v>
      </c>
      <c r="B23" s="22" t="s">
        <v>24</v>
      </c>
      <c r="C23" s="23">
        <v>652</v>
      </c>
      <c r="D23" s="24">
        <v>577</v>
      </c>
      <c r="E23" s="25">
        <f t="shared" si="2"/>
        <v>18</v>
      </c>
      <c r="F23" s="26">
        <f t="shared" si="0"/>
        <v>0.12998266897746968</v>
      </c>
      <c r="G23" s="23">
        <v>2639</v>
      </c>
      <c r="H23" s="24">
        <v>2360</v>
      </c>
      <c r="I23" s="25">
        <f t="shared" si="3"/>
        <v>18</v>
      </c>
      <c r="J23" s="27">
        <f t="shared" si="1"/>
        <v>0.11822033898305084</v>
      </c>
    </row>
    <row r="24" spans="1:10" ht="11.25">
      <c r="A24" s="21">
        <f t="shared" si="4"/>
        <v>17</v>
      </c>
      <c r="B24" s="22" t="s">
        <v>25</v>
      </c>
      <c r="C24" s="23">
        <v>708</v>
      </c>
      <c r="D24" s="24">
        <v>917</v>
      </c>
      <c r="E24" s="25">
        <f t="shared" si="2"/>
        <v>13</v>
      </c>
      <c r="F24" s="26">
        <f t="shared" si="0"/>
        <v>-0.22791712104689205</v>
      </c>
      <c r="G24" s="23">
        <v>2508</v>
      </c>
      <c r="H24" s="24">
        <v>4483</v>
      </c>
      <c r="I24" s="25">
        <f t="shared" si="3"/>
        <v>8</v>
      </c>
      <c r="J24" s="27">
        <f t="shared" si="1"/>
        <v>-0.4405532009814856</v>
      </c>
    </row>
    <row r="25" spans="1:10" ht="11.25">
      <c r="A25" s="21">
        <f t="shared" si="4"/>
        <v>18</v>
      </c>
      <c r="B25" s="22" t="s">
        <v>26</v>
      </c>
      <c r="C25" s="23">
        <v>392</v>
      </c>
      <c r="D25" s="24">
        <v>329</v>
      </c>
      <c r="E25" s="25">
        <f t="shared" si="2"/>
        <v>21</v>
      </c>
      <c r="F25" s="26">
        <f t="shared" si="0"/>
        <v>0.19148936170212766</v>
      </c>
      <c r="G25" s="23">
        <v>2465</v>
      </c>
      <c r="H25" s="24">
        <v>1580</v>
      </c>
      <c r="I25" s="25">
        <f t="shared" si="3"/>
        <v>21</v>
      </c>
      <c r="J25" s="27">
        <f t="shared" si="1"/>
        <v>0.560126582278481</v>
      </c>
    </row>
    <row r="26" spans="1:10" ht="11.25">
      <c r="A26" s="21">
        <f t="shared" si="4"/>
        <v>19</v>
      </c>
      <c r="B26" s="22" t="s">
        <v>27</v>
      </c>
      <c r="C26" s="23">
        <v>653</v>
      </c>
      <c r="D26" s="24">
        <v>585</v>
      </c>
      <c r="E26" s="25">
        <f t="shared" si="2"/>
        <v>17</v>
      </c>
      <c r="F26" s="26">
        <f t="shared" si="0"/>
        <v>0.11623931623931624</v>
      </c>
      <c r="G26" s="23">
        <v>2299</v>
      </c>
      <c r="H26" s="24">
        <v>1793</v>
      </c>
      <c r="I26" s="25">
        <f t="shared" si="3"/>
        <v>20</v>
      </c>
      <c r="J26" s="27">
        <f t="shared" si="1"/>
        <v>0.2822085889570552</v>
      </c>
    </row>
    <row r="27" spans="1:10" ht="11.25">
      <c r="A27" s="21">
        <f t="shared" si="4"/>
        <v>20</v>
      </c>
      <c r="B27" s="22" t="s">
        <v>28</v>
      </c>
      <c r="C27" s="23">
        <v>414</v>
      </c>
      <c r="D27" s="24">
        <v>608</v>
      </c>
      <c r="E27" s="25">
        <f t="shared" si="2"/>
        <v>16</v>
      </c>
      <c r="F27" s="26">
        <f t="shared" si="0"/>
        <v>-0.3190789473684211</v>
      </c>
      <c r="G27" s="23">
        <v>2009</v>
      </c>
      <c r="H27" s="24">
        <v>2533</v>
      </c>
      <c r="I27" s="25">
        <f t="shared" si="3"/>
        <v>17</v>
      </c>
      <c r="J27" s="27">
        <f t="shared" si="1"/>
        <v>-0.20686932491117252</v>
      </c>
    </row>
    <row r="28" spans="1:10" ht="11.25">
      <c r="A28" s="21">
        <f t="shared" si="4"/>
        <v>21</v>
      </c>
      <c r="B28" s="22" t="s">
        <v>29</v>
      </c>
      <c r="C28" s="23">
        <v>439</v>
      </c>
      <c r="D28" s="24">
        <v>536</v>
      </c>
      <c r="E28" s="25">
        <f t="shared" si="2"/>
        <v>20</v>
      </c>
      <c r="F28" s="26">
        <f t="shared" si="0"/>
        <v>-0.18097014925373134</v>
      </c>
      <c r="G28" s="23">
        <v>1813</v>
      </c>
      <c r="H28" s="24">
        <v>2220</v>
      </c>
      <c r="I28" s="25">
        <f t="shared" si="3"/>
        <v>19</v>
      </c>
      <c r="J28" s="27">
        <f t="shared" si="1"/>
        <v>-0.18333333333333332</v>
      </c>
    </row>
    <row r="29" spans="1:10" ht="11.25">
      <c r="A29" s="21">
        <f t="shared" si="4"/>
        <v>22</v>
      </c>
      <c r="B29" s="22" t="s">
        <v>30</v>
      </c>
      <c r="C29" s="23">
        <v>220</v>
      </c>
      <c r="D29" s="24">
        <v>212</v>
      </c>
      <c r="E29" s="25">
        <f t="shared" si="2"/>
        <v>26</v>
      </c>
      <c r="F29" s="26">
        <f t="shared" si="0"/>
        <v>0.03773584905660377</v>
      </c>
      <c r="G29" s="23">
        <v>1116</v>
      </c>
      <c r="H29" s="24">
        <v>851</v>
      </c>
      <c r="I29" s="25">
        <f t="shared" si="3"/>
        <v>26</v>
      </c>
      <c r="J29" s="27">
        <f t="shared" si="1"/>
        <v>0.31139835487661577</v>
      </c>
    </row>
    <row r="30" spans="1:10" ht="11.25">
      <c r="A30" s="21">
        <f t="shared" si="4"/>
        <v>23</v>
      </c>
      <c r="B30" s="22" t="s">
        <v>31</v>
      </c>
      <c r="C30" s="23">
        <v>173</v>
      </c>
      <c r="D30" s="24">
        <v>231</v>
      </c>
      <c r="E30" s="25">
        <f t="shared" si="2"/>
        <v>25</v>
      </c>
      <c r="F30" s="26">
        <f t="shared" si="0"/>
        <v>-0.2510822510822511</v>
      </c>
      <c r="G30" s="23">
        <v>994</v>
      </c>
      <c r="H30" s="24">
        <v>964</v>
      </c>
      <c r="I30" s="25">
        <f t="shared" si="3"/>
        <v>24</v>
      </c>
      <c r="J30" s="27">
        <f t="shared" si="1"/>
        <v>0.03112033195020747</v>
      </c>
    </row>
    <row r="31" spans="1:10" ht="11.25">
      <c r="A31" s="21">
        <f t="shared" si="4"/>
        <v>24</v>
      </c>
      <c r="B31" s="22" t="s">
        <v>32</v>
      </c>
      <c r="C31" s="23">
        <v>230</v>
      </c>
      <c r="D31" s="24">
        <v>273</v>
      </c>
      <c r="E31" s="25">
        <f t="shared" si="2"/>
        <v>23</v>
      </c>
      <c r="F31" s="26">
        <f t="shared" si="0"/>
        <v>-0.1575091575091575</v>
      </c>
      <c r="G31" s="23">
        <v>982</v>
      </c>
      <c r="H31" s="24">
        <v>1071</v>
      </c>
      <c r="I31" s="25">
        <f t="shared" si="3"/>
        <v>22</v>
      </c>
      <c r="J31" s="27">
        <f t="shared" si="1"/>
        <v>-0.08309990662931839</v>
      </c>
    </row>
    <row r="32" spans="1:10" ht="11.25">
      <c r="A32" s="21">
        <f t="shared" si="4"/>
        <v>25</v>
      </c>
      <c r="B32" s="22" t="s">
        <v>33</v>
      </c>
      <c r="C32" s="23">
        <v>211</v>
      </c>
      <c r="D32" s="24">
        <v>195</v>
      </c>
      <c r="E32" s="25">
        <f t="shared" si="2"/>
        <v>27</v>
      </c>
      <c r="F32" s="26">
        <f t="shared" si="0"/>
        <v>0.08205128205128205</v>
      </c>
      <c r="G32" s="23">
        <v>917</v>
      </c>
      <c r="H32" s="24">
        <v>732</v>
      </c>
      <c r="I32" s="25">
        <f t="shared" si="3"/>
        <v>27</v>
      </c>
      <c r="J32" s="27">
        <f t="shared" si="1"/>
        <v>0.2527322404371585</v>
      </c>
    </row>
    <row r="33" spans="1:10" ht="11.25">
      <c r="A33" s="21">
        <f t="shared" si="4"/>
        <v>26</v>
      </c>
      <c r="B33" s="22" t="s">
        <v>34</v>
      </c>
      <c r="C33" s="23">
        <v>179</v>
      </c>
      <c r="D33" s="24">
        <v>241</v>
      </c>
      <c r="E33" s="25">
        <f t="shared" si="2"/>
        <v>24</v>
      </c>
      <c r="F33" s="26">
        <f t="shared" si="0"/>
        <v>-0.2572614107883817</v>
      </c>
      <c r="G33" s="23">
        <v>876</v>
      </c>
      <c r="H33" s="24">
        <v>990</v>
      </c>
      <c r="I33" s="25">
        <f t="shared" si="3"/>
        <v>23</v>
      </c>
      <c r="J33" s="27">
        <f t="shared" si="1"/>
        <v>-0.11515151515151516</v>
      </c>
    </row>
    <row r="34" spans="1:10" ht="11.25">
      <c r="A34" s="21">
        <f t="shared" si="4"/>
        <v>27</v>
      </c>
      <c r="B34" s="22" t="s">
        <v>35</v>
      </c>
      <c r="C34" s="23">
        <v>160</v>
      </c>
      <c r="D34" s="24">
        <v>293</v>
      </c>
      <c r="E34" s="25">
        <f t="shared" si="2"/>
        <v>22</v>
      </c>
      <c r="F34" s="26">
        <f t="shared" si="0"/>
        <v>-0.4539249146757679</v>
      </c>
      <c r="G34" s="23">
        <v>853</v>
      </c>
      <c r="H34" s="24">
        <v>958</v>
      </c>
      <c r="I34" s="25">
        <f t="shared" si="3"/>
        <v>25</v>
      </c>
      <c r="J34" s="27">
        <f t="shared" si="1"/>
        <v>-0.10960334029227557</v>
      </c>
    </row>
    <row r="35" spans="1:10" ht="11.25">
      <c r="A35" s="21">
        <f t="shared" si="4"/>
        <v>28</v>
      </c>
      <c r="B35" s="22" t="s">
        <v>36</v>
      </c>
      <c r="C35" s="23">
        <v>96</v>
      </c>
      <c r="D35" s="24">
        <v>131</v>
      </c>
      <c r="E35" s="25">
        <f t="shared" si="2"/>
        <v>29</v>
      </c>
      <c r="F35" s="26">
        <f t="shared" si="0"/>
        <v>-0.26717557251908397</v>
      </c>
      <c r="G35" s="23">
        <v>448</v>
      </c>
      <c r="H35" s="24">
        <v>597</v>
      </c>
      <c r="I35" s="25">
        <f t="shared" si="3"/>
        <v>28</v>
      </c>
      <c r="J35" s="27">
        <f t="shared" si="1"/>
        <v>-0.24958123953098826</v>
      </c>
    </row>
    <row r="36" spans="1:10" ht="11.25">
      <c r="A36" s="21">
        <f t="shared" si="4"/>
        <v>29</v>
      </c>
      <c r="B36" s="22" t="s">
        <v>37</v>
      </c>
      <c r="C36" s="23">
        <v>99</v>
      </c>
      <c r="D36" s="24">
        <v>167</v>
      </c>
      <c r="E36" s="25">
        <f t="shared" si="2"/>
        <v>28</v>
      </c>
      <c r="F36" s="26">
        <f t="shared" si="0"/>
        <v>-0.40718562874251496</v>
      </c>
      <c r="G36" s="23">
        <v>397</v>
      </c>
      <c r="H36" s="24">
        <v>548</v>
      </c>
      <c r="I36" s="25">
        <f t="shared" si="3"/>
        <v>29</v>
      </c>
      <c r="J36" s="27">
        <f t="shared" si="1"/>
        <v>-0.2755474452554745</v>
      </c>
    </row>
    <row r="37" spans="1:10" ht="11.25">
      <c r="A37" s="21">
        <f t="shared" si="4"/>
        <v>30</v>
      </c>
      <c r="B37" s="22" t="s">
        <v>38</v>
      </c>
      <c r="C37" s="23">
        <v>95</v>
      </c>
      <c r="D37" s="24">
        <v>107</v>
      </c>
      <c r="E37" s="25">
        <f t="shared" si="2"/>
        <v>30</v>
      </c>
      <c r="F37" s="26">
        <f t="shared" si="0"/>
        <v>-0.11214953271028037</v>
      </c>
      <c r="G37" s="23">
        <v>329</v>
      </c>
      <c r="H37" s="24">
        <v>365</v>
      </c>
      <c r="I37" s="25">
        <f t="shared" si="3"/>
        <v>30</v>
      </c>
      <c r="J37" s="27">
        <f t="shared" si="1"/>
        <v>-0.09863013698630137</v>
      </c>
    </row>
    <row r="38" spans="1:10" ht="11.25">
      <c r="A38" s="21">
        <f t="shared" si="4"/>
        <v>31</v>
      </c>
      <c r="B38" s="22" t="s">
        <v>39</v>
      </c>
      <c r="C38" s="23">
        <v>47</v>
      </c>
      <c r="D38" s="24">
        <v>50</v>
      </c>
      <c r="E38" s="25">
        <f t="shared" si="2"/>
        <v>33</v>
      </c>
      <c r="F38" s="26">
        <f t="shared" si="0"/>
        <v>-0.06</v>
      </c>
      <c r="G38" s="23">
        <v>263</v>
      </c>
      <c r="H38" s="24">
        <v>255</v>
      </c>
      <c r="I38" s="25">
        <f t="shared" si="3"/>
        <v>32</v>
      </c>
      <c r="J38" s="27">
        <f t="shared" si="1"/>
        <v>0.03137254901960784</v>
      </c>
    </row>
    <row r="39" spans="1:10" ht="11.25">
      <c r="A39" s="21">
        <f t="shared" si="4"/>
        <v>32</v>
      </c>
      <c r="B39" s="22" t="s">
        <v>40</v>
      </c>
      <c r="C39" s="23">
        <v>44</v>
      </c>
      <c r="D39" s="24">
        <v>69</v>
      </c>
      <c r="E39" s="25">
        <f t="shared" si="2"/>
        <v>32</v>
      </c>
      <c r="F39" s="26">
        <f t="shared" si="0"/>
        <v>-0.36231884057971014</v>
      </c>
      <c r="G39" s="23">
        <v>174</v>
      </c>
      <c r="H39" s="24">
        <v>202</v>
      </c>
      <c r="I39" s="25">
        <f t="shared" si="3"/>
        <v>33</v>
      </c>
      <c r="J39" s="27">
        <f t="shared" si="1"/>
        <v>-0.13861386138613863</v>
      </c>
    </row>
    <row r="40" spans="1:10" ht="11.25">
      <c r="A40" s="21">
        <f t="shared" si="4"/>
        <v>33</v>
      </c>
      <c r="B40" s="22" t="s">
        <v>41</v>
      </c>
      <c r="C40" s="23">
        <v>27</v>
      </c>
      <c r="D40" s="24">
        <v>25</v>
      </c>
      <c r="E40" s="25">
        <f t="shared" si="2"/>
        <v>35</v>
      </c>
      <c r="F40" s="26">
        <f t="shared" si="0"/>
        <v>0.08</v>
      </c>
      <c r="G40" s="23">
        <v>162</v>
      </c>
      <c r="H40" s="24">
        <v>135</v>
      </c>
      <c r="I40" s="25">
        <f t="shared" si="3"/>
        <v>34</v>
      </c>
      <c r="J40" s="27">
        <f t="shared" si="1"/>
        <v>0.2</v>
      </c>
    </row>
    <row r="41" spans="1:10" ht="11.25">
      <c r="A41" s="21">
        <f aca="true" t="shared" si="5" ref="A41:A57">A40+1</f>
        <v>34</v>
      </c>
      <c r="B41" s="22" t="s">
        <v>42</v>
      </c>
      <c r="C41" s="23">
        <v>32</v>
      </c>
      <c r="D41" s="24">
        <v>6</v>
      </c>
      <c r="E41" s="25">
        <f t="shared" si="2"/>
        <v>37</v>
      </c>
      <c r="F41" s="26">
        <f t="shared" si="0"/>
        <v>4.333333333333333</v>
      </c>
      <c r="G41" s="23">
        <v>98</v>
      </c>
      <c r="H41" s="24">
        <v>16</v>
      </c>
      <c r="I41" s="25">
        <f t="shared" si="3"/>
        <v>38</v>
      </c>
      <c r="J41" s="27">
        <f t="shared" si="1"/>
        <v>5.125</v>
      </c>
    </row>
    <row r="42" spans="1:10" ht="11.25">
      <c r="A42" s="21">
        <f t="shared" si="5"/>
        <v>35</v>
      </c>
      <c r="B42" s="22" t="s">
        <v>43</v>
      </c>
      <c r="C42" s="23">
        <v>25</v>
      </c>
      <c r="D42" s="24">
        <v>6</v>
      </c>
      <c r="E42" s="25">
        <f t="shared" si="2"/>
        <v>37</v>
      </c>
      <c r="F42" s="26">
        <f t="shared" si="0"/>
        <v>3.1666666666666665</v>
      </c>
      <c r="G42" s="23">
        <v>77</v>
      </c>
      <c r="H42" s="24">
        <v>32</v>
      </c>
      <c r="I42" s="25">
        <f t="shared" si="3"/>
        <v>37</v>
      </c>
      <c r="J42" s="27">
        <f t="shared" si="1"/>
        <v>1.40625</v>
      </c>
    </row>
    <row r="43" spans="1:10" ht="11.25">
      <c r="A43" s="21">
        <f t="shared" si="5"/>
        <v>36</v>
      </c>
      <c r="B43" s="22" t="s">
        <v>44</v>
      </c>
      <c r="C43" s="23">
        <v>10</v>
      </c>
      <c r="D43" s="24">
        <v>32</v>
      </c>
      <c r="E43" s="25">
        <f t="shared" si="2"/>
        <v>34</v>
      </c>
      <c r="F43" s="26">
        <f t="shared" si="0"/>
        <v>-0.6875</v>
      </c>
      <c r="G43" s="23">
        <v>63</v>
      </c>
      <c r="H43" s="24">
        <v>117</v>
      </c>
      <c r="I43" s="25">
        <f t="shared" si="3"/>
        <v>35</v>
      </c>
      <c r="J43" s="27">
        <f t="shared" si="1"/>
        <v>-0.46153846153846156</v>
      </c>
    </row>
    <row r="44" spans="1:10" ht="11.25">
      <c r="A44" s="21">
        <f t="shared" si="5"/>
        <v>37</v>
      </c>
      <c r="B44" s="22" t="s">
        <v>45</v>
      </c>
      <c r="C44" s="23">
        <v>11</v>
      </c>
      <c r="D44" s="24">
        <v>14</v>
      </c>
      <c r="E44" s="25">
        <f t="shared" si="2"/>
        <v>36</v>
      </c>
      <c r="F44" s="26">
        <f t="shared" si="0"/>
        <v>-0.21428571428571427</v>
      </c>
      <c r="G44" s="23">
        <v>51</v>
      </c>
      <c r="H44" s="24">
        <v>50</v>
      </c>
      <c r="I44" s="25">
        <f t="shared" si="3"/>
        <v>36</v>
      </c>
      <c r="J44" s="27">
        <f t="shared" si="1"/>
        <v>0.02</v>
      </c>
    </row>
    <row r="45" spans="1:10" ht="11.25">
      <c r="A45" s="21">
        <f t="shared" si="5"/>
        <v>38</v>
      </c>
      <c r="B45" s="22" t="s">
        <v>46</v>
      </c>
      <c r="C45" s="23">
        <v>6</v>
      </c>
      <c r="D45" s="24">
        <v>93</v>
      </c>
      <c r="E45" s="25">
        <f t="shared" si="2"/>
        <v>31</v>
      </c>
      <c r="F45" s="26">
        <f t="shared" si="0"/>
        <v>-0.9354838709677419</v>
      </c>
      <c r="G45" s="23">
        <v>44</v>
      </c>
      <c r="H45" s="24">
        <v>301</v>
      </c>
      <c r="I45" s="25">
        <f t="shared" si="3"/>
        <v>31</v>
      </c>
      <c r="J45" s="27">
        <f t="shared" si="1"/>
        <v>-0.8538205980066446</v>
      </c>
    </row>
    <row r="46" spans="1:10" ht="11.25">
      <c r="A46" s="21">
        <f t="shared" si="5"/>
        <v>39</v>
      </c>
      <c r="B46" s="22" t="s">
        <v>47</v>
      </c>
      <c r="C46" s="23">
        <v>1</v>
      </c>
      <c r="D46" s="24">
        <v>2</v>
      </c>
      <c r="E46" s="25">
        <f t="shared" si="2"/>
        <v>40</v>
      </c>
      <c r="F46" s="26">
        <f t="shared" si="0"/>
        <v>-0.5</v>
      </c>
      <c r="G46" s="23">
        <v>9</v>
      </c>
      <c r="H46" s="24">
        <v>9</v>
      </c>
      <c r="I46" s="25">
        <f t="shared" si="3"/>
        <v>39</v>
      </c>
      <c r="J46" s="27">
        <f t="shared" si="1"/>
        <v>0</v>
      </c>
    </row>
    <row r="47" spans="1:10" ht="11.25">
      <c r="A47" s="21">
        <f t="shared" si="5"/>
        <v>40</v>
      </c>
      <c r="B47" s="22" t="s">
        <v>48</v>
      </c>
      <c r="C47" s="23">
        <v>4</v>
      </c>
      <c r="D47" s="28">
        <v>4</v>
      </c>
      <c r="E47" s="25">
        <f t="shared" si="2"/>
        <v>39</v>
      </c>
      <c r="F47" s="26">
        <f t="shared" si="0"/>
        <v>0</v>
      </c>
      <c r="G47" s="23">
        <v>9</v>
      </c>
      <c r="H47" s="28">
        <v>6</v>
      </c>
      <c r="I47" s="25">
        <f t="shared" si="3"/>
        <v>40</v>
      </c>
      <c r="J47" s="27">
        <f t="shared" si="1"/>
        <v>0.5</v>
      </c>
    </row>
    <row r="48" spans="1:10" ht="11.25">
      <c r="A48" s="21">
        <f t="shared" si="5"/>
        <v>41</v>
      </c>
      <c r="B48" s="22" t="s">
        <v>49</v>
      </c>
      <c r="C48" s="23">
        <v>1</v>
      </c>
      <c r="D48" s="28">
        <v>2</v>
      </c>
      <c r="E48" s="25">
        <f t="shared" si="2"/>
        <v>40</v>
      </c>
      <c r="F48" s="26">
        <f t="shared" si="0"/>
        <v>-0.5</v>
      </c>
      <c r="G48" s="23">
        <v>6</v>
      </c>
      <c r="H48" s="28">
        <v>5</v>
      </c>
      <c r="I48" s="25">
        <f t="shared" si="3"/>
        <v>42</v>
      </c>
      <c r="J48" s="27">
        <f t="shared" si="1"/>
        <v>0.2</v>
      </c>
    </row>
    <row r="49" spans="1:10" ht="11.25">
      <c r="A49" s="21">
        <f t="shared" si="5"/>
        <v>42</v>
      </c>
      <c r="B49" s="22" t="s">
        <v>50</v>
      </c>
      <c r="C49" s="23">
        <v>1</v>
      </c>
      <c r="D49" s="28" t="s">
        <v>51</v>
      </c>
      <c r="E49" s="25"/>
      <c r="F49" s="26"/>
      <c r="G49" s="23">
        <v>5</v>
      </c>
      <c r="H49" s="28" t="s">
        <v>51</v>
      </c>
      <c r="I49" s="25"/>
      <c r="J49" s="27"/>
    </row>
    <row r="50" spans="1:10" ht="11.25">
      <c r="A50" s="21">
        <f t="shared" si="5"/>
        <v>43</v>
      </c>
      <c r="B50" s="22" t="s">
        <v>52</v>
      </c>
      <c r="C50" s="23">
        <v>1</v>
      </c>
      <c r="D50" s="28">
        <v>0</v>
      </c>
      <c r="E50" s="25">
        <f>RANK(D50,$D$8:$D$57)</f>
        <v>43</v>
      </c>
      <c r="F50" s="26"/>
      <c r="G50" s="23">
        <v>5</v>
      </c>
      <c r="H50" s="28">
        <v>0</v>
      </c>
      <c r="I50" s="25">
        <f>RANK(H50,$H$8:$H$57)</f>
        <v>45</v>
      </c>
      <c r="J50" s="27"/>
    </row>
    <row r="51" spans="1:10" ht="11.25">
      <c r="A51" s="21">
        <f t="shared" si="5"/>
        <v>44</v>
      </c>
      <c r="B51" s="22" t="s">
        <v>53</v>
      </c>
      <c r="C51" s="23">
        <v>2</v>
      </c>
      <c r="D51" s="28" t="s">
        <v>51</v>
      </c>
      <c r="E51" s="25"/>
      <c r="F51" s="26"/>
      <c r="G51" s="23">
        <v>5</v>
      </c>
      <c r="H51" s="28" t="s">
        <v>51</v>
      </c>
      <c r="I51" s="25"/>
      <c r="J51" s="27"/>
    </row>
    <row r="52" spans="1:10" ht="11.25">
      <c r="A52" s="21">
        <f t="shared" si="5"/>
        <v>45</v>
      </c>
      <c r="B52" s="22" t="s">
        <v>54</v>
      </c>
      <c r="C52" s="23">
        <v>1</v>
      </c>
      <c r="D52" s="24">
        <v>2</v>
      </c>
      <c r="E52" s="25">
        <f>RANK(D52,$D$8:$D$57)</f>
        <v>40</v>
      </c>
      <c r="F52" s="26">
        <f>(C52-D52)/D52</f>
        <v>-0.5</v>
      </c>
      <c r="G52" s="23">
        <v>5</v>
      </c>
      <c r="H52" s="24">
        <v>6</v>
      </c>
      <c r="I52" s="25">
        <f>RANK(H52,$H$8:$H$57)</f>
        <v>40</v>
      </c>
      <c r="J52" s="27">
        <f>(G52-H52)/H52</f>
        <v>-0.16666666666666666</v>
      </c>
    </row>
    <row r="53" spans="1:10" ht="11.25">
      <c r="A53" s="21">
        <f t="shared" si="5"/>
        <v>46</v>
      </c>
      <c r="B53" s="22" t="s">
        <v>55</v>
      </c>
      <c r="C53" s="23">
        <v>1</v>
      </c>
      <c r="D53" s="24">
        <v>0</v>
      </c>
      <c r="E53" s="25">
        <f>RANK(D53,$D$8:$D$57)</f>
        <v>43</v>
      </c>
      <c r="F53" s="26"/>
      <c r="G53" s="23">
        <v>3</v>
      </c>
      <c r="H53" s="24">
        <v>0</v>
      </c>
      <c r="I53" s="25">
        <f>RANK(H53,$H$8:$H$57)</f>
        <v>45</v>
      </c>
      <c r="J53" s="27"/>
    </row>
    <row r="54" spans="1:10" ht="11.25">
      <c r="A54" s="21">
        <f t="shared" si="5"/>
        <v>47</v>
      </c>
      <c r="B54" s="22" t="s">
        <v>56</v>
      </c>
      <c r="C54" s="23">
        <v>2</v>
      </c>
      <c r="D54" s="24" t="s">
        <v>51</v>
      </c>
      <c r="E54" s="25"/>
      <c r="F54" s="26"/>
      <c r="G54" s="23">
        <v>3</v>
      </c>
      <c r="H54" s="24" t="s">
        <v>51</v>
      </c>
      <c r="I54" s="25"/>
      <c r="J54" s="27"/>
    </row>
    <row r="55" spans="1:10" ht="11.25">
      <c r="A55" s="21">
        <f t="shared" si="5"/>
        <v>48</v>
      </c>
      <c r="B55" s="22" t="s">
        <v>57</v>
      </c>
      <c r="C55" s="23" t="s">
        <v>51</v>
      </c>
      <c r="D55" s="24">
        <v>0</v>
      </c>
      <c r="E55" s="25">
        <f>RANK(D55,$D$8:$D$57)</f>
        <v>43</v>
      </c>
      <c r="F55" s="26"/>
      <c r="G55" s="23">
        <v>2</v>
      </c>
      <c r="H55" s="24">
        <v>3</v>
      </c>
      <c r="I55" s="25">
        <f>RANK(H55,$H$8:$H$57)</f>
        <v>43</v>
      </c>
      <c r="J55" s="27">
        <f>(G55-H55)/H55</f>
        <v>-0.3333333333333333</v>
      </c>
    </row>
    <row r="56" spans="1:10" s="35" customFormat="1" ht="11.25">
      <c r="A56" s="29">
        <f t="shared" si="5"/>
        <v>49</v>
      </c>
      <c r="B56" s="30" t="s">
        <v>58</v>
      </c>
      <c r="C56" s="31">
        <v>1</v>
      </c>
      <c r="D56" s="32" t="s">
        <v>51</v>
      </c>
      <c r="E56" s="33"/>
      <c r="F56" s="34"/>
      <c r="G56" s="31">
        <v>2</v>
      </c>
      <c r="H56" s="32" t="s">
        <v>51</v>
      </c>
      <c r="I56" s="33"/>
      <c r="J56" s="34"/>
    </row>
    <row r="57" spans="1:10" s="35" customFormat="1" ht="12" thickBot="1">
      <c r="A57" s="36">
        <f t="shared" si="5"/>
        <v>50</v>
      </c>
      <c r="B57" s="37" t="s">
        <v>59</v>
      </c>
      <c r="C57" s="38" t="s">
        <v>51</v>
      </c>
      <c r="D57" s="39">
        <v>0</v>
      </c>
      <c r="E57" s="40"/>
      <c r="F57" s="41"/>
      <c r="G57" s="38">
        <v>1</v>
      </c>
      <c r="H57" s="39">
        <v>2</v>
      </c>
      <c r="I57" s="40">
        <f>RANK(H57,$H$8:$H$57)</f>
        <v>44</v>
      </c>
      <c r="J57" s="42">
        <f>(G57-H57)/H57</f>
        <v>-0.5</v>
      </c>
    </row>
  </sheetData>
  <mergeCells count="2">
    <mergeCell ref="A3:J3"/>
    <mergeCell ref="A4:J4"/>
  </mergeCells>
  <printOptions/>
  <pageMargins left="0.7480314960629921" right="0.7480314960629921" top="0.31496062992125984" bottom="0.984251968503937" header="0.2362204724409449" footer="0.5118110236220472"/>
  <pageSetup horizontalDpi="600" verticalDpi="600" orientation="portrait" paperSize="9" r:id="rId3"/>
  <headerFooter alignWithMargins="0">
    <oddFooter>&amp;L&amp;"Arial Greek,Italic"&amp;6ΣΥΝΔΕΣΜΟΣ ΕΙΣΑΓΩΓΕΩΝ ΑΝΤΙΠΡΟΣΩΠΩΝ ΑΥΤΟΚΙΝΗΤΩΝ
  &amp;R&amp;"Arial Greek,Italic"&amp;6ASSOCIATION OF MOTOR VEHICLE IMPORTERS REPRESENTATIVES
PC0</oddFooter>
  </headerFooter>
  <legacyDrawing r:id="rId2"/>
  <oleObjects>
    <oleObject progId="StaticMetafile" shapeId="176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</dc:creator>
  <cp:keywords/>
  <dc:description/>
  <cp:lastModifiedBy>thom</cp:lastModifiedBy>
  <dcterms:created xsi:type="dcterms:W3CDTF">2006-05-02T22:57:21Z</dcterms:created>
  <dcterms:modified xsi:type="dcterms:W3CDTF">2006-05-02T22:57:31Z</dcterms:modified>
  <cp:category/>
  <cp:version/>
  <cp:contentType/>
  <cp:contentStatus/>
</cp:coreProperties>
</file>