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Δ0403_JUN04" sheetId="1" r:id="rId1"/>
  </sheets>
  <externalReferences>
    <externalReference r:id="rId4"/>
    <externalReference r:id="rId5"/>
    <externalReference r:id="rId6"/>
  </externalReferences>
  <definedNames>
    <definedName name="LCV_mo_YTD" localSheetId="0">#REF!</definedName>
    <definedName name="LCV_mo_YTD">#REF!</definedName>
    <definedName name="Market_Glance_DoUs_" localSheetId="0">#REF!</definedName>
    <definedName name="Market_Glance_DoUs_">#REF!</definedName>
    <definedName name="Market_Glance_iu_" localSheetId="0">#REF!</definedName>
    <definedName name="Market_Glance_iu_">#REF!</definedName>
    <definedName name="PC_mo_YTD" localSheetId="0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<sst xmlns="http://schemas.openxmlformats.org/spreadsheetml/2006/main" count="69" uniqueCount="59">
  <si>
    <t>JUN '05 -YTD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</si>
  <si>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</si>
  <si>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</si>
  <si>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</si>
  <si>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</si>
  <si>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Δ05/04</t>
  </si>
  <si>
    <t>Jun'05-YTD</t>
  </si>
  <si>
    <t>Jun'04-YTD</t>
  </si>
  <si>
    <t>Rank</t>
  </si>
  <si>
    <t>TOTAL</t>
  </si>
  <si>
    <t>HYUNDAI</t>
  </si>
  <si>
    <t>OPEL</t>
  </si>
  <si>
    <t>TOYOTA</t>
  </si>
  <si>
    <t>FORD</t>
  </si>
  <si>
    <t>VOLKS WAGEN</t>
  </si>
  <si>
    <t>CITROEN</t>
  </si>
  <si>
    <t>NISSAN</t>
  </si>
  <si>
    <t>PEUGEOT</t>
  </si>
  <si>
    <t>SEAT</t>
  </si>
  <si>
    <t>RENAULT</t>
  </si>
  <si>
    <t>SUZUKI</t>
  </si>
  <si>
    <t>FIAT</t>
  </si>
  <si>
    <t>KIA MOTORS</t>
  </si>
  <si>
    <t>SKODA</t>
  </si>
  <si>
    <t>MERCEDES</t>
  </si>
  <si>
    <t>MAZDA</t>
  </si>
  <si>
    <t>HONDA</t>
  </si>
  <si>
    <t>BMW</t>
  </si>
  <si>
    <t>AUDI</t>
  </si>
  <si>
    <t>CHEVROLET</t>
  </si>
  <si>
    <t>MITSUBISHI</t>
  </si>
  <si>
    <t>VOLVO</t>
  </si>
  <si>
    <t>DAIHATSU</t>
  </si>
  <si>
    <t>SMART</t>
  </si>
  <si>
    <t>ALFA ROMEO</t>
  </si>
  <si>
    <t>CHRYSLER</t>
  </si>
  <si>
    <t>SUBARU</t>
  </si>
  <si>
    <t>LANCIA</t>
  </si>
  <si>
    <t>SAAB</t>
  </si>
  <si>
    <t>MINI</t>
  </si>
  <si>
    <t>LADA</t>
  </si>
  <si>
    <t>MG ROVER</t>
  </si>
  <si>
    <t>PORSCHE</t>
  </si>
  <si>
    <t>LAND ROVER</t>
  </si>
  <si>
    <t>SSANGYONG</t>
  </si>
  <si>
    <t>JAGUAR</t>
  </si>
  <si>
    <t>GM</t>
  </si>
  <si>
    <t>LEXUS</t>
  </si>
  <si>
    <t/>
  </si>
  <si>
    <t>FERRARI</t>
  </si>
  <si>
    <t>TRIGANO</t>
  </si>
  <si>
    <t>OTHERS</t>
  </si>
  <si>
    <t>MASERATI</t>
  </si>
  <si>
    <t>LAMBORGHINI</t>
  </si>
  <si>
    <t>HUMMER</t>
  </si>
  <si>
    <t>LOTUS</t>
  </si>
  <si>
    <t>DACIA</t>
  </si>
  <si>
    <t>AUTOCARAVANS</t>
  </si>
  <si>
    <t>ASIA MOTOR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</si>
</sst>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£_-;\-* #,##0\ _£_-;_-* &quot;-&quot;\ _£_-;_-@_-"/>
    <numFmt numFmtId="184" formatCode="_-* #,##0.00\ &quot;£&quot;_-;\-* #,##0.00\ &quot;£&quot;_-;_-* &quot;-&quot;??\ &quot;£&quot;_-;_-@_-"/>
    <numFmt numFmtId="185" formatCode="_-* #,##0.00\ _£_-;\-* #,##0.00\ _£_-;_-* &quot;-&quot;??\ _£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"/>
    <numFmt numFmtId="196" formatCode="mmmm\ d\,\ yyyy"/>
    <numFmt numFmtId="197" formatCode="0.0000000"/>
    <numFmt numFmtId="198" formatCode="0.000000"/>
    <numFmt numFmtId="199" formatCode="0.00000"/>
    <numFmt numFmtId="200" formatCode="0.0000"/>
    <numFmt numFmtId="201" formatCode="0.0%"/>
    <numFmt numFmtId="202" formatCode="\(#\)"/>
  </numFmts>
  <fonts count="9">
    <font>
      <sz val="10"/>
      <name val="Arial Greek"/>
      <family val="0"/>
    </font>
    <font>
      <sz val="10"/>
      <name val="MS Sans Serif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u val="single"/>
      <sz val="10"/>
      <color indexed="12"/>
      <name val="Arial Greek"/>
      <family val="0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sz val="8.5"/>
      <name val="Arial Greek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6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horizontal="center" wrapText="1"/>
      <protection/>
    </xf>
    <xf numFmtId="0" fontId="6" fillId="0" borderId="1" xfId="18" applyFont="1" applyBorder="1">
      <alignment/>
      <protection/>
    </xf>
    <xf numFmtId="0" fontId="7" fillId="0" borderId="2" xfId="17" applyFont="1" applyBorder="1">
      <alignment/>
      <protection/>
    </xf>
    <xf numFmtId="17" fontId="6" fillId="0" borderId="3" xfId="18" applyNumberFormat="1" applyFont="1" applyBorder="1" applyAlignment="1">
      <alignment horizontal="center"/>
      <protection/>
    </xf>
    <xf numFmtId="17" fontId="6" fillId="0" borderId="4" xfId="18" applyNumberFormat="1" applyFont="1" applyBorder="1" applyAlignment="1">
      <alignment horizontal="centerContinuous"/>
      <protection/>
    </xf>
    <xf numFmtId="0" fontId="6" fillId="0" borderId="5" xfId="18" applyFont="1" applyBorder="1" applyAlignment="1">
      <alignment horizontal="centerContinuous"/>
      <protection/>
    </xf>
    <xf numFmtId="0" fontId="6" fillId="0" borderId="4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7" xfId="18" applyFont="1" applyBorder="1" applyAlignment="1">
      <alignment horizontal="left" vertical="center"/>
      <protection/>
    </xf>
    <xf numFmtId="0" fontId="7" fillId="0" borderId="8" xfId="17" applyFont="1" applyBorder="1" applyAlignment="1">
      <alignment horizontal="left" vertical="center"/>
      <protection/>
    </xf>
    <xf numFmtId="1" fontId="6" fillId="0" borderId="9" xfId="18" applyNumberFormat="1" applyFont="1" applyBorder="1" applyAlignment="1">
      <alignment horizontal="center" vertical="center"/>
      <protection/>
    </xf>
    <xf numFmtId="1" fontId="6" fillId="0" borderId="10" xfId="18" applyNumberFormat="1" applyFont="1" applyBorder="1" applyAlignment="1">
      <alignment horizontal="centerContinuous" vertical="center"/>
      <protection/>
    </xf>
    <xf numFmtId="1" fontId="6" fillId="0" borderId="11" xfId="18" applyNumberFormat="1" applyFont="1" applyBorder="1" applyAlignment="1">
      <alignment horizontal="centerContinuous" vertical="center"/>
      <protection/>
    </xf>
    <xf numFmtId="201" fontId="6" fillId="0" borderId="10" xfId="25" applyNumberFormat="1" applyFont="1" applyBorder="1" applyAlignment="1">
      <alignment horizontal="center" vertical="center"/>
    </xf>
    <xf numFmtId="201" fontId="6" fillId="0" borderId="12" xfId="25" applyNumberFormat="1" applyFont="1" applyBorder="1" applyAlignment="1">
      <alignment horizontal="center" vertical="center"/>
    </xf>
    <xf numFmtId="0" fontId="5" fillId="0" borderId="0" xfId="18" applyFont="1" applyAlignment="1">
      <alignment horizontal="left" vertic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13" xfId="15" applyFont="1" applyBorder="1">
      <alignment/>
      <protection/>
    </xf>
    <xf numFmtId="0" fontId="8" fillId="0" borderId="3" xfId="15" applyFont="1" applyBorder="1" applyAlignment="1">
      <alignment horizontal="center"/>
      <protection/>
    </xf>
    <xf numFmtId="0" fontId="8" fillId="0" borderId="4" xfId="19" applyFont="1" applyBorder="1" applyAlignment="1">
      <alignment horizontal="center"/>
      <protection/>
    </xf>
    <xf numFmtId="202" fontId="5" fillId="0" borderId="5" xfId="18" applyNumberFormat="1" applyFont="1" applyBorder="1" applyAlignment="1">
      <alignment horizontal="center"/>
      <protection/>
    </xf>
    <xf numFmtId="201" fontId="5" fillId="0" borderId="4" xfId="25" applyNumberFormat="1" applyFont="1" applyBorder="1" applyAlignment="1">
      <alignment horizontal="center"/>
    </xf>
    <xf numFmtId="201" fontId="5" fillId="0" borderId="6" xfId="25" applyNumberFormat="1" applyFont="1" applyBorder="1" applyAlignment="1">
      <alignment horizontal="center"/>
    </xf>
    <xf numFmtId="0" fontId="5" fillId="0" borderId="14" xfId="18" applyFont="1" applyBorder="1" applyAlignment="1">
      <alignment horizontal="center"/>
      <protection/>
    </xf>
    <xf numFmtId="0" fontId="8" fillId="0" borderId="0" xfId="15" applyFont="1" applyBorder="1">
      <alignment/>
      <protection/>
    </xf>
    <xf numFmtId="0" fontId="8" fillId="0" borderId="15" xfId="15" applyFont="1" applyBorder="1" applyAlignment="1">
      <alignment horizontal="center"/>
      <protection/>
    </xf>
    <xf numFmtId="0" fontId="8" fillId="0" borderId="16" xfId="19" applyFont="1" applyBorder="1" applyAlignment="1">
      <alignment horizontal="center"/>
      <protection/>
    </xf>
    <xf numFmtId="202" fontId="5" fillId="0" borderId="17" xfId="18" applyNumberFormat="1" applyFont="1" applyBorder="1" applyAlignment="1">
      <alignment horizontal="center"/>
      <protection/>
    </xf>
    <xf numFmtId="201" fontId="5" fillId="0" borderId="16" xfId="25" applyNumberFormat="1" applyFont="1" applyBorder="1" applyAlignment="1">
      <alignment horizontal="center"/>
    </xf>
    <xf numFmtId="201" fontId="5" fillId="0" borderId="18" xfId="25" applyNumberFormat="1" applyFont="1" applyBorder="1" applyAlignment="1">
      <alignment horizontal="center"/>
    </xf>
    <xf numFmtId="0" fontId="5" fillId="0" borderId="16" xfId="18" applyFont="1" applyBorder="1" applyAlignment="1">
      <alignment horizontal="center"/>
      <protection/>
    </xf>
    <xf numFmtId="0" fontId="5" fillId="0" borderId="7" xfId="18" applyFont="1" applyBorder="1" applyAlignment="1">
      <alignment horizontal="center"/>
      <protection/>
    </xf>
    <xf numFmtId="0" fontId="8" fillId="0" borderId="19" xfId="15" applyFont="1" applyBorder="1">
      <alignment/>
      <protection/>
    </xf>
    <xf numFmtId="0" fontId="8" fillId="0" borderId="9" xfId="15" applyFont="1" applyBorder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202" fontId="5" fillId="0" borderId="11" xfId="18" applyNumberFormat="1" applyFont="1" applyBorder="1" applyAlignment="1">
      <alignment horizontal="center"/>
      <protection/>
    </xf>
    <xf numFmtId="201" fontId="5" fillId="0" borderId="10" xfId="25" applyNumberFormat="1" applyFont="1" applyBorder="1" applyAlignment="1">
      <alignment horizontal="center"/>
    </xf>
    <xf numFmtId="201" fontId="5" fillId="0" borderId="12" xfId="25" applyNumberFormat="1" applyFont="1" applyBorder="1" applyAlignment="1">
      <alignment horizontal="center"/>
    </xf>
  </cellXfs>
  <cellStyles count="12">
    <cellStyle name="Normal" xfId="0"/>
    <cellStyle name="Normal_Feb99_New" xfId="15"/>
    <cellStyle name="Followed Hyperlink" xfId="16"/>
    <cellStyle name="Βασικό_1998-12-b" xfId="17"/>
    <cellStyle name="Βασικό_COMPARISON98_97" xfId="18"/>
    <cellStyle name="Βασικό_Dec98_New" xfId="19"/>
    <cellStyle name="Hyperlink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aa.gr/data/comparisons/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504_Jan05"/>
      <sheetName val="Δ0504_Feb05"/>
      <sheetName val="Δ0504_Mar05"/>
      <sheetName val="Δ0403_Apr04"/>
      <sheetName val="Δ0504_May05"/>
      <sheetName val="Δ0403_JUN04"/>
      <sheetName val="Δ0403_JUL04"/>
      <sheetName val="Δ0403_AUG04"/>
      <sheetName val="Δ0403_SEP04"/>
      <sheetName val="Δ0403_OCT04"/>
      <sheetName val="Δ0403_NOV04"/>
      <sheetName val="Δ0403_DEC04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workbookViewId="0" topLeftCell="B6">
      <selection activeCell="J14" sqref="J14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25390625" style="1" bestFit="1" customWidth="1"/>
    <col min="4" max="4" width="5.125" style="1" bestFit="1" customWidth="1"/>
    <col min="5" max="5" width="4.875" style="1" customWidth="1"/>
    <col min="6" max="6" width="9.25390625" style="1" bestFit="1" customWidth="1"/>
    <col min="7" max="7" width="10.375" style="1" customWidth="1"/>
    <col min="8" max="8" width="5.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38504</v>
      </c>
      <c r="D6" s="9">
        <v>38139</v>
      </c>
      <c r="E6" s="10"/>
      <c r="F6" s="11" t="s">
        <v>5</v>
      </c>
      <c r="G6" s="8" t="s">
        <v>6</v>
      </c>
      <c r="H6" s="9" t="s">
        <v>7</v>
      </c>
      <c r="I6" s="10"/>
      <c r="J6" s="12" t="str">
        <f>F6</f>
        <v>Δ05/04</v>
      </c>
    </row>
    <row r="7" spans="1:10" s="20" customFormat="1" ht="18.75" customHeight="1" thickBot="1">
      <c r="A7" s="13" t="s">
        <v>8</v>
      </c>
      <c r="B7" s="14" t="s">
        <v>9</v>
      </c>
      <c r="C7" s="15">
        <f>SUM(C8:C55)</f>
        <v>25599</v>
      </c>
      <c r="D7" s="16">
        <f>SUM(D8:D56)</f>
        <v>31919</v>
      </c>
      <c r="E7" s="17"/>
      <c r="F7" s="18">
        <f aca="true" t="shared" si="0" ref="F7:F44">(C7-D7)/D7</f>
        <v>-0.19800119051348727</v>
      </c>
      <c r="G7" s="15">
        <f>SUM(G8:G56)</f>
        <v>153449</v>
      </c>
      <c r="H7" s="16">
        <f>SUM(H8:H56)</f>
        <v>166811</v>
      </c>
      <c r="I7" s="17"/>
      <c r="J7" s="19">
        <f aca="true" t="shared" si="1" ref="J7:J50">(G7-H7)/H7</f>
        <v>-0.08010263112144883</v>
      </c>
    </row>
    <row r="8" spans="1:10" ht="11.25">
      <c r="A8" s="21">
        <v>1</v>
      </c>
      <c r="B8" s="22" t="s">
        <v>10</v>
      </c>
      <c r="C8" s="23">
        <v>2271</v>
      </c>
      <c r="D8" s="24">
        <v>2370</v>
      </c>
      <c r="E8" s="25">
        <f aca="true" t="shared" si="2" ref="E8:E44">RANK(D8,$D$8:$D$56)</f>
        <v>3</v>
      </c>
      <c r="F8" s="26">
        <f t="shared" si="0"/>
        <v>-0.04177215189873418</v>
      </c>
      <c r="G8" s="23">
        <v>15245</v>
      </c>
      <c r="H8" s="24">
        <v>14368</v>
      </c>
      <c r="I8" s="25">
        <f aca="true" t="shared" si="3" ref="I8:I50">RANK(H8,$H$8:$H$56)</f>
        <v>2</v>
      </c>
      <c r="J8" s="27">
        <f t="shared" si="1"/>
        <v>0.06103841870824053</v>
      </c>
    </row>
    <row r="9" spans="1:10" ht="11.25">
      <c r="A9" s="28">
        <f aca="true" t="shared" si="4" ref="A9:A55">A8+1</f>
        <v>2</v>
      </c>
      <c r="B9" s="29" t="s">
        <v>11</v>
      </c>
      <c r="C9" s="30">
        <v>2129</v>
      </c>
      <c r="D9" s="31">
        <v>3143</v>
      </c>
      <c r="E9" s="32">
        <f t="shared" si="2"/>
        <v>1</v>
      </c>
      <c r="F9" s="33">
        <f t="shared" si="0"/>
        <v>-0.3226216990136812</v>
      </c>
      <c r="G9" s="30">
        <v>13046</v>
      </c>
      <c r="H9" s="31">
        <v>11921</v>
      </c>
      <c r="I9" s="32">
        <f t="shared" si="3"/>
        <v>3</v>
      </c>
      <c r="J9" s="34">
        <f t="shared" si="1"/>
        <v>0.09437127757738445</v>
      </c>
    </row>
    <row r="10" spans="1:10" ht="11.25">
      <c r="A10" s="28">
        <f t="shared" si="4"/>
        <v>3</v>
      </c>
      <c r="B10" s="29" t="s">
        <v>12</v>
      </c>
      <c r="C10" s="30">
        <v>1864</v>
      </c>
      <c r="D10" s="31">
        <v>2261</v>
      </c>
      <c r="E10" s="32">
        <f t="shared" si="2"/>
        <v>5</v>
      </c>
      <c r="F10" s="33">
        <f t="shared" si="0"/>
        <v>-0.17558602388323752</v>
      </c>
      <c r="G10" s="30">
        <v>12363</v>
      </c>
      <c r="H10" s="31">
        <v>16664</v>
      </c>
      <c r="I10" s="32">
        <f t="shared" si="3"/>
        <v>1</v>
      </c>
      <c r="J10" s="34">
        <f t="shared" si="1"/>
        <v>-0.2581012962073932</v>
      </c>
    </row>
    <row r="11" spans="1:10" ht="11.25">
      <c r="A11" s="28">
        <f t="shared" si="4"/>
        <v>4</v>
      </c>
      <c r="B11" s="29" t="s">
        <v>13</v>
      </c>
      <c r="C11" s="30">
        <v>2054</v>
      </c>
      <c r="D11" s="31">
        <v>1720</v>
      </c>
      <c r="E11" s="32">
        <f t="shared" si="2"/>
        <v>8</v>
      </c>
      <c r="F11" s="33">
        <f t="shared" si="0"/>
        <v>0.1941860465116279</v>
      </c>
      <c r="G11" s="30">
        <v>11456</v>
      </c>
      <c r="H11" s="31">
        <v>9589</v>
      </c>
      <c r="I11" s="32">
        <f t="shared" si="3"/>
        <v>7</v>
      </c>
      <c r="J11" s="34">
        <f t="shared" si="1"/>
        <v>0.19470226300969862</v>
      </c>
    </row>
    <row r="12" spans="1:10" ht="11.25">
      <c r="A12" s="28">
        <f t="shared" si="4"/>
        <v>5</v>
      </c>
      <c r="B12" s="29" t="s">
        <v>14</v>
      </c>
      <c r="C12" s="30">
        <v>1785</v>
      </c>
      <c r="D12" s="31">
        <v>1933</v>
      </c>
      <c r="E12" s="32">
        <f t="shared" si="2"/>
        <v>6</v>
      </c>
      <c r="F12" s="33">
        <f t="shared" si="0"/>
        <v>-0.07656492498706674</v>
      </c>
      <c r="G12" s="30">
        <v>9312</v>
      </c>
      <c r="H12" s="31">
        <v>10408</v>
      </c>
      <c r="I12" s="32">
        <f t="shared" si="3"/>
        <v>6</v>
      </c>
      <c r="J12" s="34">
        <f t="shared" si="1"/>
        <v>-0.10530361260568794</v>
      </c>
    </row>
    <row r="13" spans="1:10" ht="11.25">
      <c r="A13" s="28">
        <f t="shared" si="4"/>
        <v>6</v>
      </c>
      <c r="B13" s="29" t="s">
        <v>15</v>
      </c>
      <c r="C13" s="30">
        <v>1152</v>
      </c>
      <c r="D13" s="31">
        <v>2280</v>
      </c>
      <c r="E13" s="32">
        <f t="shared" si="2"/>
        <v>4</v>
      </c>
      <c r="F13" s="33">
        <f t="shared" si="0"/>
        <v>-0.49473684210526314</v>
      </c>
      <c r="G13" s="30">
        <v>7370</v>
      </c>
      <c r="H13" s="31">
        <v>10548</v>
      </c>
      <c r="I13" s="32">
        <f t="shared" si="3"/>
        <v>5</v>
      </c>
      <c r="J13" s="34">
        <f t="shared" si="1"/>
        <v>-0.30128934395146</v>
      </c>
    </row>
    <row r="14" spans="1:10" ht="11.25">
      <c r="A14" s="28">
        <f t="shared" si="4"/>
        <v>7</v>
      </c>
      <c r="B14" s="29" t="s">
        <v>16</v>
      </c>
      <c r="C14" s="30">
        <v>1352</v>
      </c>
      <c r="D14" s="31">
        <v>1534</v>
      </c>
      <c r="E14" s="32">
        <f t="shared" si="2"/>
        <v>9</v>
      </c>
      <c r="F14" s="33">
        <f t="shared" si="0"/>
        <v>-0.11864406779661017</v>
      </c>
      <c r="G14" s="30">
        <v>6698</v>
      </c>
      <c r="H14" s="31">
        <v>6851</v>
      </c>
      <c r="I14" s="32">
        <f t="shared" si="3"/>
        <v>11</v>
      </c>
      <c r="J14" s="34">
        <f t="shared" si="1"/>
        <v>-0.022332506203473945</v>
      </c>
    </row>
    <row r="15" spans="1:10" ht="11.25">
      <c r="A15" s="28">
        <f t="shared" si="4"/>
        <v>8</v>
      </c>
      <c r="B15" s="29" t="s">
        <v>17</v>
      </c>
      <c r="C15" s="30">
        <v>1154</v>
      </c>
      <c r="D15" s="31">
        <v>1869</v>
      </c>
      <c r="E15" s="32">
        <f t="shared" si="2"/>
        <v>7</v>
      </c>
      <c r="F15" s="33">
        <f t="shared" si="0"/>
        <v>-0.3825575173889781</v>
      </c>
      <c r="G15" s="30">
        <v>6650</v>
      </c>
      <c r="H15" s="31">
        <v>9268</v>
      </c>
      <c r="I15" s="32">
        <f t="shared" si="3"/>
        <v>8</v>
      </c>
      <c r="J15" s="34">
        <f t="shared" si="1"/>
        <v>-0.2824773413897281</v>
      </c>
    </row>
    <row r="16" spans="1:10" ht="11.25">
      <c r="A16" s="28">
        <f t="shared" si="4"/>
        <v>9</v>
      </c>
      <c r="B16" s="29" t="s">
        <v>18</v>
      </c>
      <c r="C16" s="30">
        <v>984</v>
      </c>
      <c r="D16" s="31">
        <v>951</v>
      </c>
      <c r="E16" s="32">
        <f t="shared" si="2"/>
        <v>12</v>
      </c>
      <c r="F16" s="33">
        <f t="shared" si="0"/>
        <v>0.03470031545741325</v>
      </c>
      <c r="G16" s="30">
        <v>6630</v>
      </c>
      <c r="H16" s="31">
        <v>7160</v>
      </c>
      <c r="I16" s="32">
        <f t="shared" si="3"/>
        <v>10</v>
      </c>
      <c r="J16" s="34">
        <f t="shared" si="1"/>
        <v>-0.07402234636871509</v>
      </c>
    </row>
    <row r="17" spans="1:10" ht="11.25">
      <c r="A17" s="28">
        <f t="shared" si="4"/>
        <v>10</v>
      </c>
      <c r="B17" s="29" t="s">
        <v>19</v>
      </c>
      <c r="C17" s="30">
        <v>759</v>
      </c>
      <c r="D17" s="31">
        <v>900</v>
      </c>
      <c r="E17" s="32">
        <f t="shared" si="2"/>
        <v>14</v>
      </c>
      <c r="F17" s="33">
        <f t="shared" si="0"/>
        <v>-0.15666666666666668</v>
      </c>
      <c r="G17" s="30">
        <v>6501</v>
      </c>
      <c r="H17" s="31">
        <v>8004</v>
      </c>
      <c r="I17" s="32">
        <f t="shared" si="3"/>
        <v>9</v>
      </c>
      <c r="J17" s="34">
        <f t="shared" si="1"/>
        <v>-0.18778110944527737</v>
      </c>
    </row>
    <row r="18" spans="1:10" ht="11.25">
      <c r="A18" s="28">
        <f t="shared" si="4"/>
        <v>11</v>
      </c>
      <c r="B18" s="29" t="s">
        <v>20</v>
      </c>
      <c r="C18" s="30">
        <v>1198</v>
      </c>
      <c r="D18" s="31">
        <v>1337</v>
      </c>
      <c r="E18" s="32">
        <f t="shared" si="2"/>
        <v>10</v>
      </c>
      <c r="F18" s="33">
        <f t="shared" si="0"/>
        <v>-0.10396409872849663</v>
      </c>
      <c r="G18" s="30">
        <v>5964</v>
      </c>
      <c r="H18" s="31">
        <v>6820</v>
      </c>
      <c r="I18" s="32">
        <f t="shared" si="3"/>
        <v>12</v>
      </c>
      <c r="J18" s="34">
        <f t="shared" si="1"/>
        <v>-0.12551319648093842</v>
      </c>
    </row>
    <row r="19" spans="1:10" ht="11.25">
      <c r="A19" s="28">
        <f t="shared" si="4"/>
        <v>12</v>
      </c>
      <c r="B19" s="29" t="s">
        <v>21</v>
      </c>
      <c r="C19" s="30">
        <v>889</v>
      </c>
      <c r="D19" s="31">
        <v>2454</v>
      </c>
      <c r="E19" s="32">
        <f t="shared" si="2"/>
        <v>2</v>
      </c>
      <c r="F19" s="33">
        <f t="shared" si="0"/>
        <v>-0.6377343113284434</v>
      </c>
      <c r="G19" s="30">
        <v>5790</v>
      </c>
      <c r="H19" s="31">
        <v>10990</v>
      </c>
      <c r="I19" s="32">
        <f t="shared" si="3"/>
        <v>4</v>
      </c>
      <c r="J19" s="34">
        <f t="shared" si="1"/>
        <v>-0.4731574158325751</v>
      </c>
    </row>
    <row r="20" spans="1:10" ht="11.25">
      <c r="A20" s="28">
        <f t="shared" si="4"/>
        <v>13</v>
      </c>
      <c r="B20" s="29" t="s">
        <v>22</v>
      </c>
      <c r="C20" s="30">
        <v>1035</v>
      </c>
      <c r="D20" s="31">
        <v>856</v>
      </c>
      <c r="E20" s="32">
        <f t="shared" si="2"/>
        <v>15</v>
      </c>
      <c r="F20" s="33">
        <f t="shared" si="0"/>
        <v>0.2091121495327103</v>
      </c>
      <c r="G20" s="30">
        <v>5530</v>
      </c>
      <c r="H20" s="31">
        <v>2361</v>
      </c>
      <c r="I20" s="32">
        <f t="shared" si="3"/>
        <v>21</v>
      </c>
      <c r="J20" s="34">
        <f t="shared" si="1"/>
        <v>1.3422278695468022</v>
      </c>
    </row>
    <row r="21" spans="1:10" ht="11.25">
      <c r="A21" s="28">
        <f t="shared" si="4"/>
        <v>14</v>
      </c>
      <c r="B21" s="29" t="s">
        <v>23</v>
      </c>
      <c r="C21" s="30">
        <v>690</v>
      </c>
      <c r="D21" s="31">
        <v>925</v>
      </c>
      <c r="E21" s="32">
        <f t="shared" si="2"/>
        <v>13</v>
      </c>
      <c r="F21" s="33">
        <f t="shared" si="0"/>
        <v>-0.25405405405405407</v>
      </c>
      <c r="G21" s="30">
        <v>5182</v>
      </c>
      <c r="H21" s="31">
        <v>5202</v>
      </c>
      <c r="I21" s="32">
        <f t="shared" si="3"/>
        <v>13</v>
      </c>
      <c r="J21" s="34">
        <f t="shared" si="1"/>
        <v>-0.0038446751249519417</v>
      </c>
    </row>
    <row r="22" spans="1:10" ht="11.25">
      <c r="A22" s="28">
        <f t="shared" si="4"/>
        <v>15</v>
      </c>
      <c r="B22" s="29" t="s">
        <v>24</v>
      </c>
      <c r="C22" s="30">
        <v>691</v>
      </c>
      <c r="D22" s="31">
        <v>824</v>
      </c>
      <c r="E22" s="32">
        <f t="shared" si="2"/>
        <v>16</v>
      </c>
      <c r="F22" s="33">
        <f t="shared" si="0"/>
        <v>-0.16140776699029127</v>
      </c>
      <c r="G22" s="30">
        <v>4099</v>
      </c>
      <c r="H22" s="31">
        <v>4600</v>
      </c>
      <c r="I22" s="32">
        <f t="shared" si="3"/>
        <v>14</v>
      </c>
      <c r="J22" s="34">
        <f t="shared" si="1"/>
        <v>-0.10891304347826088</v>
      </c>
    </row>
    <row r="23" spans="1:10" ht="11.25">
      <c r="A23" s="28">
        <f t="shared" si="4"/>
        <v>16</v>
      </c>
      <c r="B23" s="29" t="s">
        <v>25</v>
      </c>
      <c r="C23" s="30">
        <v>517</v>
      </c>
      <c r="D23" s="31">
        <v>614</v>
      </c>
      <c r="E23" s="32">
        <f t="shared" si="2"/>
        <v>20</v>
      </c>
      <c r="F23" s="33">
        <f t="shared" si="0"/>
        <v>-0.15798045602605862</v>
      </c>
      <c r="G23" s="30">
        <v>3611</v>
      </c>
      <c r="H23" s="31">
        <v>3152</v>
      </c>
      <c r="I23" s="32">
        <f t="shared" si="3"/>
        <v>19</v>
      </c>
      <c r="J23" s="34">
        <f t="shared" si="1"/>
        <v>0.14562182741116753</v>
      </c>
    </row>
    <row r="24" spans="1:10" ht="11.25">
      <c r="A24" s="28">
        <f t="shared" si="4"/>
        <v>17</v>
      </c>
      <c r="B24" s="29" t="s">
        <v>26</v>
      </c>
      <c r="C24" s="30">
        <v>536</v>
      </c>
      <c r="D24" s="31">
        <v>623</v>
      </c>
      <c r="E24" s="32">
        <f t="shared" si="2"/>
        <v>19</v>
      </c>
      <c r="F24" s="33">
        <f t="shared" si="0"/>
        <v>-0.13964686998394862</v>
      </c>
      <c r="G24" s="30">
        <v>3471</v>
      </c>
      <c r="H24" s="31">
        <v>3356</v>
      </c>
      <c r="I24" s="32">
        <f t="shared" si="3"/>
        <v>17</v>
      </c>
      <c r="J24" s="34">
        <f t="shared" si="1"/>
        <v>0.03426698450536353</v>
      </c>
    </row>
    <row r="25" spans="1:10" ht="11.25">
      <c r="A25" s="28">
        <f t="shared" si="4"/>
        <v>18</v>
      </c>
      <c r="B25" s="29" t="s">
        <v>27</v>
      </c>
      <c r="C25" s="30">
        <v>547</v>
      </c>
      <c r="D25" s="31">
        <v>820</v>
      </c>
      <c r="E25" s="32">
        <f t="shared" si="2"/>
        <v>17</v>
      </c>
      <c r="F25" s="33">
        <f t="shared" si="0"/>
        <v>-0.3329268292682927</v>
      </c>
      <c r="G25" s="30">
        <v>3459</v>
      </c>
      <c r="H25" s="31">
        <v>3415</v>
      </c>
      <c r="I25" s="32">
        <f t="shared" si="3"/>
        <v>16</v>
      </c>
      <c r="J25" s="34">
        <f t="shared" si="1"/>
        <v>0.01288433382137628</v>
      </c>
    </row>
    <row r="26" spans="1:10" ht="11.25">
      <c r="A26" s="28">
        <f t="shared" si="4"/>
        <v>19</v>
      </c>
      <c r="B26" s="29" t="s">
        <v>28</v>
      </c>
      <c r="C26" s="30">
        <v>586</v>
      </c>
      <c r="D26" s="31">
        <v>628</v>
      </c>
      <c r="E26" s="32">
        <f t="shared" si="2"/>
        <v>18</v>
      </c>
      <c r="F26" s="33">
        <f t="shared" si="0"/>
        <v>-0.06687898089171974</v>
      </c>
      <c r="G26" s="30">
        <v>3314</v>
      </c>
      <c r="H26" s="31">
        <v>3228</v>
      </c>
      <c r="I26" s="32">
        <f t="shared" si="3"/>
        <v>18</v>
      </c>
      <c r="J26" s="34">
        <f t="shared" si="1"/>
        <v>0.02664188351920694</v>
      </c>
    </row>
    <row r="27" spans="1:10" ht="11.25">
      <c r="A27" s="28">
        <f t="shared" si="4"/>
        <v>20</v>
      </c>
      <c r="B27" s="29" t="s">
        <v>29</v>
      </c>
      <c r="C27" s="30">
        <v>859</v>
      </c>
      <c r="D27" s="31">
        <v>1209</v>
      </c>
      <c r="E27" s="32">
        <f t="shared" si="2"/>
        <v>11</v>
      </c>
      <c r="F27" s="33">
        <f t="shared" si="0"/>
        <v>-0.2894954507857734</v>
      </c>
      <c r="G27" s="30">
        <v>3219</v>
      </c>
      <c r="H27" s="31">
        <v>4190</v>
      </c>
      <c r="I27" s="32">
        <f t="shared" si="3"/>
        <v>15</v>
      </c>
      <c r="J27" s="34">
        <f t="shared" si="1"/>
        <v>-0.23174224343675418</v>
      </c>
    </row>
    <row r="28" spans="1:10" ht="11.25">
      <c r="A28" s="28">
        <f t="shared" si="4"/>
        <v>21</v>
      </c>
      <c r="B28" s="29" t="s">
        <v>30</v>
      </c>
      <c r="C28" s="30">
        <v>331</v>
      </c>
      <c r="D28" s="31">
        <v>399</v>
      </c>
      <c r="E28" s="32">
        <f t="shared" si="2"/>
        <v>21</v>
      </c>
      <c r="F28" s="33">
        <f t="shared" si="0"/>
        <v>-0.17042606516290726</v>
      </c>
      <c r="G28" s="30">
        <v>2222</v>
      </c>
      <c r="H28" s="31">
        <v>2487</v>
      </c>
      <c r="I28" s="32">
        <f t="shared" si="3"/>
        <v>20</v>
      </c>
      <c r="J28" s="34">
        <f t="shared" si="1"/>
        <v>-0.10655408122235625</v>
      </c>
    </row>
    <row r="29" spans="1:10" ht="11.25">
      <c r="A29" s="28">
        <f t="shared" si="4"/>
        <v>22</v>
      </c>
      <c r="B29" s="29" t="s">
        <v>31</v>
      </c>
      <c r="C29" s="30">
        <v>319</v>
      </c>
      <c r="D29" s="31">
        <v>192</v>
      </c>
      <c r="E29" s="32">
        <f t="shared" si="2"/>
        <v>26</v>
      </c>
      <c r="F29" s="33">
        <f t="shared" si="0"/>
        <v>0.6614583333333334</v>
      </c>
      <c r="G29" s="30">
        <v>1606</v>
      </c>
      <c r="H29" s="31">
        <v>950</v>
      </c>
      <c r="I29" s="32">
        <f t="shared" si="3"/>
        <v>27</v>
      </c>
      <c r="J29" s="34">
        <f t="shared" si="1"/>
        <v>0.6905263157894737</v>
      </c>
    </row>
    <row r="30" spans="1:10" ht="11.25">
      <c r="A30" s="28">
        <f t="shared" si="4"/>
        <v>23</v>
      </c>
      <c r="B30" s="29" t="s">
        <v>32</v>
      </c>
      <c r="C30" s="30">
        <v>318</v>
      </c>
      <c r="D30" s="31">
        <v>220</v>
      </c>
      <c r="E30" s="32">
        <f t="shared" si="2"/>
        <v>25</v>
      </c>
      <c r="F30" s="33">
        <f t="shared" si="0"/>
        <v>0.44545454545454544</v>
      </c>
      <c r="G30" s="30">
        <v>1546</v>
      </c>
      <c r="H30" s="31">
        <v>1386</v>
      </c>
      <c r="I30" s="32">
        <f t="shared" si="3"/>
        <v>24</v>
      </c>
      <c r="J30" s="34">
        <f t="shared" si="1"/>
        <v>0.11544011544011544</v>
      </c>
    </row>
    <row r="31" spans="1:10" ht="11.25">
      <c r="A31" s="28">
        <f t="shared" si="4"/>
        <v>24</v>
      </c>
      <c r="B31" s="29" t="s">
        <v>33</v>
      </c>
      <c r="C31" s="30">
        <v>377</v>
      </c>
      <c r="D31" s="31">
        <v>352</v>
      </c>
      <c r="E31" s="32">
        <f t="shared" si="2"/>
        <v>23</v>
      </c>
      <c r="F31" s="33">
        <f t="shared" si="0"/>
        <v>0.07102272727272728</v>
      </c>
      <c r="G31" s="30">
        <v>1537</v>
      </c>
      <c r="H31" s="31">
        <v>1130</v>
      </c>
      <c r="I31" s="32">
        <f t="shared" si="3"/>
        <v>26</v>
      </c>
      <c r="J31" s="34">
        <f t="shared" si="1"/>
        <v>0.3601769911504425</v>
      </c>
    </row>
    <row r="32" spans="1:10" ht="11.25">
      <c r="A32" s="28">
        <f t="shared" si="4"/>
        <v>25</v>
      </c>
      <c r="B32" s="29" t="s">
        <v>34</v>
      </c>
      <c r="C32" s="30">
        <v>241</v>
      </c>
      <c r="D32" s="31">
        <v>320</v>
      </c>
      <c r="E32" s="32">
        <f t="shared" si="2"/>
        <v>24</v>
      </c>
      <c r="F32" s="33">
        <f t="shared" si="0"/>
        <v>-0.246875</v>
      </c>
      <c r="G32" s="30">
        <v>1462</v>
      </c>
      <c r="H32" s="31">
        <v>1877</v>
      </c>
      <c r="I32" s="32">
        <f t="shared" si="3"/>
        <v>23</v>
      </c>
      <c r="J32" s="34">
        <f t="shared" si="1"/>
        <v>-0.22109749600426212</v>
      </c>
    </row>
    <row r="33" spans="1:10" ht="11.25">
      <c r="A33" s="28">
        <f t="shared" si="4"/>
        <v>26</v>
      </c>
      <c r="B33" s="29" t="s">
        <v>35</v>
      </c>
      <c r="C33" s="30">
        <v>194</v>
      </c>
      <c r="D33" s="31">
        <v>358</v>
      </c>
      <c r="E33" s="32">
        <f t="shared" si="2"/>
        <v>22</v>
      </c>
      <c r="F33" s="33">
        <f t="shared" si="0"/>
        <v>-0.4581005586592179</v>
      </c>
      <c r="G33" s="30">
        <v>1324</v>
      </c>
      <c r="H33" s="31">
        <v>1884</v>
      </c>
      <c r="I33" s="32">
        <f t="shared" si="3"/>
        <v>22</v>
      </c>
      <c r="J33" s="34">
        <f t="shared" si="1"/>
        <v>-0.29723991507430997</v>
      </c>
    </row>
    <row r="34" spans="1:10" ht="11.25">
      <c r="A34" s="28">
        <f t="shared" si="4"/>
        <v>27</v>
      </c>
      <c r="B34" s="29" t="s">
        <v>36</v>
      </c>
      <c r="C34" s="30">
        <v>119</v>
      </c>
      <c r="D34" s="31">
        <v>136</v>
      </c>
      <c r="E34" s="32">
        <f t="shared" si="2"/>
        <v>29</v>
      </c>
      <c r="F34" s="33">
        <f t="shared" si="0"/>
        <v>-0.125</v>
      </c>
      <c r="G34" s="30">
        <v>978</v>
      </c>
      <c r="H34" s="31">
        <v>853</v>
      </c>
      <c r="I34" s="32">
        <f t="shared" si="3"/>
        <v>28</v>
      </c>
      <c r="J34" s="34">
        <f t="shared" si="1"/>
        <v>0.14654161781946073</v>
      </c>
    </row>
    <row r="35" spans="1:10" ht="11.25">
      <c r="A35" s="28">
        <f t="shared" si="4"/>
        <v>28</v>
      </c>
      <c r="B35" s="29" t="s">
        <v>37</v>
      </c>
      <c r="C35" s="30">
        <v>112</v>
      </c>
      <c r="D35" s="31">
        <v>160</v>
      </c>
      <c r="E35" s="32">
        <f t="shared" si="2"/>
        <v>27</v>
      </c>
      <c r="F35" s="33">
        <f t="shared" si="0"/>
        <v>-0.3</v>
      </c>
      <c r="G35" s="30">
        <v>842</v>
      </c>
      <c r="H35" s="31">
        <v>1152</v>
      </c>
      <c r="I35" s="32">
        <f t="shared" si="3"/>
        <v>25</v>
      </c>
      <c r="J35" s="34">
        <f t="shared" si="1"/>
        <v>-0.2690972222222222</v>
      </c>
    </row>
    <row r="36" spans="1:10" ht="11.25">
      <c r="A36" s="28">
        <f t="shared" si="4"/>
        <v>29</v>
      </c>
      <c r="B36" s="29" t="s">
        <v>38</v>
      </c>
      <c r="C36" s="30">
        <v>134</v>
      </c>
      <c r="D36" s="31">
        <v>151</v>
      </c>
      <c r="E36" s="32">
        <f t="shared" si="2"/>
        <v>28</v>
      </c>
      <c r="F36" s="33">
        <f t="shared" si="0"/>
        <v>-0.11258278145695365</v>
      </c>
      <c r="G36" s="30">
        <v>788</v>
      </c>
      <c r="H36" s="31">
        <v>719</v>
      </c>
      <c r="I36" s="32">
        <f t="shared" si="3"/>
        <v>29</v>
      </c>
      <c r="J36" s="34">
        <f t="shared" si="1"/>
        <v>0.09596662030598054</v>
      </c>
    </row>
    <row r="37" spans="1:10" ht="11.25">
      <c r="A37" s="28">
        <f t="shared" si="4"/>
        <v>30</v>
      </c>
      <c r="B37" s="29" t="s">
        <v>39</v>
      </c>
      <c r="C37" s="30">
        <v>112</v>
      </c>
      <c r="D37" s="31">
        <v>73</v>
      </c>
      <c r="E37" s="32">
        <f t="shared" si="2"/>
        <v>31</v>
      </c>
      <c r="F37" s="33">
        <f t="shared" si="0"/>
        <v>0.5342465753424658</v>
      </c>
      <c r="G37" s="30">
        <v>581</v>
      </c>
      <c r="H37" s="31">
        <v>436</v>
      </c>
      <c r="I37" s="32">
        <f t="shared" si="3"/>
        <v>32</v>
      </c>
      <c r="J37" s="34">
        <f t="shared" si="1"/>
        <v>0.33256880733944955</v>
      </c>
    </row>
    <row r="38" spans="1:10" ht="11.25">
      <c r="A38" s="28">
        <f t="shared" si="4"/>
        <v>31</v>
      </c>
      <c r="B38" s="29" t="s">
        <v>40</v>
      </c>
      <c r="C38" s="30">
        <v>79</v>
      </c>
      <c r="D38" s="31">
        <v>73</v>
      </c>
      <c r="E38" s="32">
        <f t="shared" si="2"/>
        <v>31</v>
      </c>
      <c r="F38" s="33">
        <f t="shared" si="0"/>
        <v>0.0821917808219178</v>
      </c>
      <c r="G38" s="30">
        <v>396</v>
      </c>
      <c r="H38" s="31">
        <v>610</v>
      </c>
      <c r="I38" s="32">
        <f t="shared" si="3"/>
        <v>30</v>
      </c>
      <c r="J38" s="34">
        <f t="shared" si="1"/>
        <v>-0.35081967213114756</v>
      </c>
    </row>
    <row r="39" spans="1:10" ht="11.25">
      <c r="A39" s="28">
        <f t="shared" si="4"/>
        <v>32</v>
      </c>
      <c r="B39" s="29" t="s">
        <v>41</v>
      </c>
      <c r="C39" s="30">
        <v>54</v>
      </c>
      <c r="D39" s="31">
        <v>94</v>
      </c>
      <c r="E39" s="32">
        <f t="shared" si="2"/>
        <v>30</v>
      </c>
      <c r="F39" s="33">
        <f t="shared" si="0"/>
        <v>-0.425531914893617</v>
      </c>
      <c r="G39" s="30">
        <v>392</v>
      </c>
      <c r="H39" s="31">
        <v>494</v>
      </c>
      <c r="I39" s="32">
        <f t="shared" si="3"/>
        <v>31</v>
      </c>
      <c r="J39" s="34">
        <f t="shared" si="1"/>
        <v>-0.20647773279352227</v>
      </c>
    </row>
    <row r="40" spans="1:10" ht="11.25">
      <c r="A40" s="28">
        <f t="shared" si="4"/>
        <v>33</v>
      </c>
      <c r="B40" s="29" t="s">
        <v>42</v>
      </c>
      <c r="C40" s="30">
        <v>50</v>
      </c>
      <c r="D40" s="31">
        <v>56</v>
      </c>
      <c r="E40" s="32">
        <f t="shared" si="2"/>
        <v>33</v>
      </c>
      <c r="F40" s="33">
        <f t="shared" si="0"/>
        <v>-0.10714285714285714</v>
      </c>
      <c r="G40" s="30">
        <v>300</v>
      </c>
      <c r="H40" s="31">
        <v>217</v>
      </c>
      <c r="I40" s="32">
        <f t="shared" si="3"/>
        <v>33</v>
      </c>
      <c r="J40" s="34">
        <f t="shared" si="1"/>
        <v>0.3824884792626728</v>
      </c>
    </row>
    <row r="41" spans="1:10" ht="11.25">
      <c r="A41" s="28">
        <f t="shared" si="4"/>
        <v>34</v>
      </c>
      <c r="B41" s="29" t="s">
        <v>43</v>
      </c>
      <c r="C41" s="30">
        <v>23</v>
      </c>
      <c r="D41" s="31">
        <v>24</v>
      </c>
      <c r="E41" s="32">
        <f t="shared" si="2"/>
        <v>35</v>
      </c>
      <c r="F41" s="33">
        <f t="shared" si="0"/>
        <v>-0.041666666666666664</v>
      </c>
      <c r="G41" s="30">
        <v>171</v>
      </c>
      <c r="H41" s="31">
        <v>177</v>
      </c>
      <c r="I41" s="32">
        <f t="shared" si="3"/>
        <v>34</v>
      </c>
      <c r="J41" s="34">
        <f t="shared" si="1"/>
        <v>-0.03389830508474576</v>
      </c>
    </row>
    <row r="42" spans="1:10" ht="11.25">
      <c r="A42" s="28">
        <f t="shared" si="4"/>
        <v>35</v>
      </c>
      <c r="B42" s="29" t="s">
        <v>44</v>
      </c>
      <c r="C42" s="30">
        <v>33</v>
      </c>
      <c r="D42" s="31">
        <v>38</v>
      </c>
      <c r="E42" s="32">
        <f t="shared" si="2"/>
        <v>34</v>
      </c>
      <c r="F42" s="33">
        <f t="shared" si="0"/>
        <v>-0.13157894736842105</v>
      </c>
      <c r="G42" s="30">
        <v>169</v>
      </c>
      <c r="H42" s="31">
        <v>127</v>
      </c>
      <c r="I42" s="32">
        <f t="shared" si="3"/>
        <v>36</v>
      </c>
      <c r="J42" s="34">
        <f t="shared" si="1"/>
        <v>0.33070866141732286</v>
      </c>
    </row>
    <row r="43" spans="1:10" ht="11.25">
      <c r="A43" s="28">
        <f t="shared" si="4"/>
        <v>36</v>
      </c>
      <c r="B43" s="29" t="s">
        <v>45</v>
      </c>
      <c r="C43" s="30">
        <v>12</v>
      </c>
      <c r="D43" s="31">
        <v>16</v>
      </c>
      <c r="E43" s="32">
        <f t="shared" si="2"/>
        <v>36</v>
      </c>
      <c r="F43" s="33">
        <f t="shared" si="0"/>
        <v>-0.25</v>
      </c>
      <c r="G43" s="30">
        <v>76</v>
      </c>
      <c r="H43" s="31">
        <v>130</v>
      </c>
      <c r="I43" s="32">
        <f t="shared" si="3"/>
        <v>35</v>
      </c>
      <c r="J43" s="34">
        <f t="shared" si="1"/>
        <v>-0.4153846153846154</v>
      </c>
    </row>
    <row r="44" spans="1:10" ht="11.25">
      <c r="A44" s="28">
        <f t="shared" si="4"/>
        <v>37</v>
      </c>
      <c r="B44" s="29" t="s">
        <v>46</v>
      </c>
      <c r="C44" s="30">
        <v>23</v>
      </c>
      <c r="D44" s="31">
        <v>2</v>
      </c>
      <c r="E44" s="32">
        <f t="shared" si="2"/>
        <v>37</v>
      </c>
      <c r="F44" s="33">
        <f t="shared" si="0"/>
        <v>10.5</v>
      </c>
      <c r="G44" s="30">
        <v>67</v>
      </c>
      <c r="H44" s="31">
        <v>33</v>
      </c>
      <c r="I44" s="32">
        <f t="shared" si="3"/>
        <v>37</v>
      </c>
      <c r="J44" s="34">
        <f t="shared" si="1"/>
        <v>1.0303030303030303</v>
      </c>
    </row>
    <row r="45" spans="1:10" ht="11.25">
      <c r="A45" s="28">
        <f t="shared" si="4"/>
        <v>38</v>
      </c>
      <c r="B45" s="29" t="s">
        <v>47</v>
      </c>
      <c r="C45" s="30">
        <v>6</v>
      </c>
      <c r="D45" s="31" t="s">
        <v>48</v>
      </c>
      <c r="E45" s="32"/>
      <c r="F45" s="33"/>
      <c r="G45" s="30">
        <v>29</v>
      </c>
      <c r="H45" s="31">
        <v>26</v>
      </c>
      <c r="I45" s="32">
        <f t="shared" si="3"/>
        <v>38</v>
      </c>
      <c r="J45" s="34">
        <f t="shared" si="1"/>
        <v>0.11538461538461539</v>
      </c>
    </row>
    <row r="46" spans="1:10" ht="11.25">
      <c r="A46" s="28">
        <f t="shared" si="4"/>
        <v>39</v>
      </c>
      <c r="B46" s="29" t="s">
        <v>49</v>
      </c>
      <c r="C46" s="30">
        <v>3</v>
      </c>
      <c r="D46" s="31" t="s">
        <v>48</v>
      </c>
      <c r="E46" s="32"/>
      <c r="F46" s="33"/>
      <c r="G46" s="30">
        <v>13</v>
      </c>
      <c r="H46" s="31">
        <v>7</v>
      </c>
      <c r="I46" s="32">
        <f t="shared" si="3"/>
        <v>39</v>
      </c>
      <c r="J46" s="34">
        <f t="shared" si="1"/>
        <v>0.8571428571428571</v>
      </c>
    </row>
    <row r="47" spans="1:10" ht="11.25">
      <c r="A47" s="28">
        <f t="shared" si="4"/>
        <v>40</v>
      </c>
      <c r="B47" s="29" t="s">
        <v>50</v>
      </c>
      <c r="C47" s="30">
        <v>3</v>
      </c>
      <c r="D47" s="35">
        <v>1</v>
      </c>
      <c r="E47" s="32">
        <f>RANK(D47,$D$8:$D$56)</f>
        <v>38</v>
      </c>
      <c r="F47" s="33">
        <f>(C47-D47)/D47</f>
        <v>2</v>
      </c>
      <c r="G47" s="30">
        <v>12</v>
      </c>
      <c r="H47" s="35">
        <v>3</v>
      </c>
      <c r="I47" s="32">
        <f t="shared" si="3"/>
        <v>42</v>
      </c>
      <c r="J47" s="34">
        <f t="shared" si="1"/>
        <v>3</v>
      </c>
    </row>
    <row r="48" spans="1:10" ht="11.25">
      <c r="A48" s="28">
        <f t="shared" si="4"/>
        <v>41</v>
      </c>
      <c r="B48" s="29" t="s">
        <v>51</v>
      </c>
      <c r="C48" s="30">
        <v>2</v>
      </c>
      <c r="D48" s="35" t="s">
        <v>48</v>
      </c>
      <c r="E48" s="32"/>
      <c r="F48" s="33"/>
      <c r="G48" s="30">
        <v>11</v>
      </c>
      <c r="H48" s="35">
        <v>3</v>
      </c>
      <c r="I48" s="32">
        <f t="shared" si="3"/>
        <v>42</v>
      </c>
      <c r="J48" s="34">
        <f t="shared" si="1"/>
        <v>2.6666666666666665</v>
      </c>
    </row>
    <row r="49" spans="1:10" ht="11.25">
      <c r="A49" s="28">
        <f t="shared" si="4"/>
        <v>42</v>
      </c>
      <c r="B49" s="29" t="s">
        <v>52</v>
      </c>
      <c r="C49" s="30"/>
      <c r="D49" s="35">
        <v>1</v>
      </c>
      <c r="E49" s="32"/>
      <c r="F49" s="33"/>
      <c r="G49" s="30">
        <v>7</v>
      </c>
      <c r="H49" s="35">
        <v>7</v>
      </c>
      <c r="I49" s="32">
        <f t="shared" si="3"/>
        <v>39</v>
      </c>
      <c r="J49" s="34">
        <f t="shared" si="1"/>
        <v>0</v>
      </c>
    </row>
    <row r="50" spans="1:10" ht="11.25">
      <c r="A50" s="28">
        <f t="shared" si="4"/>
        <v>43</v>
      </c>
      <c r="B50" s="29" t="s">
        <v>53</v>
      </c>
      <c r="C50" s="30"/>
      <c r="D50" s="35">
        <v>1</v>
      </c>
      <c r="E50" s="32"/>
      <c r="F50" s="33"/>
      <c r="G50" s="30">
        <v>3</v>
      </c>
      <c r="H50" s="35">
        <v>3</v>
      </c>
      <c r="I50" s="32">
        <f t="shared" si="3"/>
        <v>42</v>
      </c>
      <c r="J50" s="34">
        <f t="shared" si="1"/>
        <v>0</v>
      </c>
    </row>
    <row r="51" spans="1:10" ht="11.25">
      <c r="A51" s="28">
        <f t="shared" si="4"/>
        <v>44</v>
      </c>
      <c r="B51" s="29" t="s">
        <v>54</v>
      </c>
      <c r="C51" s="30">
        <v>1</v>
      </c>
      <c r="D51" s="35" t="s">
        <v>48</v>
      </c>
      <c r="E51" s="32"/>
      <c r="F51" s="33"/>
      <c r="G51" s="30">
        <v>2</v>
      </c>
      <c r="H51" s="35" t="s">
        <v>48</v>
      </c>
      <c r="I51" s="32"/>
      <c r="J51" s="34"/>
    </row>
    <row r="52" spans="1:10" ht="11.25">
      <c r="A52" s="28">
        <f t="shared" si="4"/>
        <v>45</v>
      </c>
      <c r="B52" s="29" t="s">
        <v>55</v>
      </c>
      <c r="C52" s="30"/>
      <c r="D52" s="35">
        <v>1</v>
      </c>
      <c r="E52" s="32"/>
      <c r="F52" s="33"/>
      <c r="G52" s="30">
        <v>2</v>
      </c>
      <c r="H52" s="35">
        <v>5</v>
      </c>
      <c r="I52" s="32">
        <f>RANK(H52,$H$8:$H$54)</f>
        <v>41</v>
      </c>
      <c r="J52" s="34">
        <f>(G52-H52)/H52</f>
        <v>-0.6</v>
      </c>
    </row>
    <row r="53" spans="1:10" ht="11.25">
      <c r="A53" s="28">
        <f t="shared" si="4"/>
        <v>46</v>
      </c>
      <c r="B53" s="29" t="s">
        <v>56</v>
      </c>
      <c r="C53" s="30">
        <v>1</v>
      </c>
      <c r="D53" s="35" t="s">
        <v>48</v>
      </c>
      <c r="E53" s="32"/>
      <c r="F53" s="33"/>
      <c r="G53" s="30">
        <v>1</v>
      </c>
      <c r="H53" s="35" t="s">
        <v>48</v>
      </c>
      <c r="I53" s="32"/>
      <c r="J53" s="34"/>
    </row>
    <row r="54" spans="1:10" ht="11.25">
      <c r="A54" s="28">
        <f t="shared" si="4"/>
        <v>47</v>
      </c>
      <c r="B54" s="29" t="s">
        <v>57</v>
      </c>
      <c r="C54" s="30"/>
      <c r="D54" s="35" t="s">
        <v>48</v>
      </c>
      <c r="E54" s="32"/>
      <c r="F54" s="33"/>
      <c r="G54" s="30">
        <v>1</v>
      </c>
      <c r="H54" s="35" t="s">
        <v>48</v>
      </c>
      <c r="I54" s="32"/>
      <c r="J54" s="34"/>
    </row>
    <row r="55" spans="1:10" ht="11.25">
      <c r="A55" s="28">
        <f t="shared" si="4"/>
        <v>48</v>
      </c>
      <c r="B55" s="29" t="s">
        <v>58</v>
      </c>
      <c r="C55" s="30"/>
      <c r="D55" s="35" t="s">
        <v>48</v>
      </c>
      <c r="E55" s="32"/>
      <c r="F55" s="33"/>
      <c r="G55" s="30">
        <v>1</v>
      </c>
      <c r="H55" s="35" t="s">
        <v>48</v>
      </c>
      <c r="I55" s="32"/>
      <c r="J55" s="34"/>
    </row>
    <row r="56" spans="1:10" ht="2.25" customHeight="1" thickBot="1">
      <c r="A56" s="36"/>
      <c r="B56" s="37"/>
      <c r="C56" s="38"/>
      <c r="D56" s="39"/>
      <c r="E56" s="40"/>
      <c r="F56" s="41"/>
      <c r="G56" s="38"/>
      <c r="H56" s="39"/>
      <c r="I56" s="40"/>
      <c r="J56" s="42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31634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2005-07-03T21:32:53Z</dcterms:created>
  <dcterms:modified xsi:type="dcterms:W3CDTF">2005-07-03T21:48:04Z</dcterms:modified>
  <cp:category/>
  <cp:version/>
  <cp:contentType/>
  <cp:contentStatus/>
</cp:coreProperties>
</file>