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Δ0504_Mar05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<sst xmlns="http://schemas.openxmlformats.org/spreadsheetml/2006/main" count="61" uniqueCount="55">
  <si>
    <t>MARCH '05 -YTD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</si>
  <si>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</si>
  <si>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</si>
  <si>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</si>
  <si>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</si>
  <si>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Mar'05-YTD</t>
  </si>
  <si>
    <t>Mar'04 YTD</t>
  </si>
  <si>
    <t>Rank</t>
  </si>
  <si>
    <t>TOTAL</t>
  </si>
  <si>
    <t>HYUNDAI</t>
  </si>
  <si>
    <t>TOYOTA</t>
  </si>
  <si>
    <t>OPEL</t>
  </si>
  <si>
    <t>FORD</t>
  </si>
  <si>
    <t>VOLKS WAGEN</t>
  </si>
  <si>
    <t>CITROEN</t>
  </si>
  <si>
    <t>SEAT</t>
  </si>
  <si>
    <t>RENAULT</t>
  </si>
  <si>
    <t>PEUGEOT</t>
  </si>
  <si>
    <t>NISSAN</t>
  </si>
  <si>
    <t>FIAT</t>
  </si>
  <si>
    <t>SKODA</t>
  </si>
  <si>
    <t>SUZUKI</t>
  </si>
  <si>
    <t>KIA MOTORS</t>
  </si>
  <si>
    <t>MERCEDES</t>
  </si>
  <si>
    <t>MAZDA</t>
  </si>
  <si>
    <t>HONDA</t>
  </si>
  <si>
    <t>B.M.W.</t>
  </si>
  <si>
    <t>AUDI</t>
  </si>
  <si>
    <t>MITSUBISHI</t>
  </si>
  <si>
    <t>CHEVROLET</t>
  </si>
  <si>
    <t>VOLVO</t>
  </si>
  <si>
    <t>ALFA ROMEO</t>
  </si>
  <si>
    <t>CHRYSLER</t>
  </si>
  <si>
    <t>DAIHATSU</t>
  </si>
  <si>
    <t>SMART</t>
  </si>
  <si>
    <t>SUBARU</t>
  </si>
  <si>
    <t>LANCIA</t>
  </si>
  <si>
    <t>SAAB</t>
  </si>
  <si>
    <t>MINI</t>
  </si>
  <si>
    <t>MG ROVER</t>
  </si>
  <si>
    <t>LADA</t>
  </si>
  <si>
    <t xml:space="preserve">PORSCHE        </t>
  </si>
  <si>
    <t>LAND ROVER</t>
  </si>
  <si>
    <t>SSANGYONG</t>
  </si>
  <si>
    <t/>
  </si>
  <si>
    <t>JAGUAR</t>
  </si>
  <si>
    <t>GM</t>
  </si>
  <si>
    <t>LEXUS</t>
  </si>
  <si>
    <t>FERRARI</t>
  </si>
  <si>
    <t>OTHERS</t>
  </si>
  <si>
    <t>LAMBORGHINI</t>
  </si>
  <si>
    <t>MASERATI</t>
  </si>
  <si>
    <t>TRIGANO</t>
  </si>
  <si>
    <t>LOTUS</t>
  </si>
  <si>
    <t>HUMMER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</si>
</sst>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"/>
    <numFmt numFmtId="196" formatCode="mmmm\ d\,\ yyyy"/>
    <numFmt numFmtId="197" formatCode="0.0000000"/>
    <numFmt numFmtId="198" formatCode="0.000000"/>
    <numFmt numFmtId="199" formatCode="0.00000"/>
    <numFmt numFmtId="200" formatCode="0.0000"/>
    <numFmt numFmtId="201" formatCode="0.0%"/>
    <numFmt numFmtId="202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name val="Times New Roman Greek"/>
      <family val="1"/>
    </font>
    <font>
      <sz val="8.5"/>
      <name val="Times New Roman Greek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3" xfId="18" applyNumberFormat="1" applyFont="1" applyBorder="1" applyAlignment="1">
      <alignment horizontal="center"/>
      <protection/>
    </xf>
    <xf numFmtId="17" fontId="6" fillId="0" borderId="4" xfId="18" applyNumberFormat="1" applyFont="1" applyBorder="1" applyAlignment="1">
      <alignment horizontal="centerContinuous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4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left" vertical="center"/>
      <protection/>
    </xf>
    <xf numFmtId="0" fontId="7" fillId="0" borderId="8" xfId="17" applyFont="1" applyBorder="1" applyAlignment="1">
      <alignment horizontal="left" vertical="center"/>
      <protection/>
    </xf>
    <xf numFmtId="1" fontId="6" fillId="0" borderId="9" xfId="18" applyNumberFormat="1" applyFont="1" applyBorder="1" applyAlignment="1">
      <alignment horizontal="center" vertical="center"/>
      <protection/>
    </xf>
    <xf numFmtId="1" fontId="6" fillId="0" borderId="10" xfId="18" applyNumberFormat="1" applyFont="1" applyBorder="1" applyAlignment="1">
      <alignment horizontal="centerContinuous" vertical="center"/>
      <protection/>
    </xf>
    <xf numFmtId="1" fontId="6" fillId="0" borderId="11" xfId="18" applyNumberFormat="1" applyFont="1" applyBorder="1" applyAlignment="1">
      <alignment horizontal="centerContinuous" vertical="center"/>
      <protection/>
    </xf>
    <xf numFmtId="201" fontId="6" fillId="0" borderId="10" xfId="25" applyNumberFormat="1" applyFont="1" applyBorder="1" applyAlignment="1">
      <alignment horizontal="center" vertical="center"/>
    </xf>
    <xf numFmtId="201" fontId="6" fillId="0" borderId="12" xfId="25" applyNumberFormat="1" applyFont="1" applyBorder="1" applyAlignment="1">
      <alignment horizontal="center" vertical="center"/>
    </xf>
    <xf numFmtId="0" fontId="5" fillId="0" borderId="0" xfId="18" applyFont="1" applyAlignment="1">
      <alignment horizontal="left" vertical="center"/>
      <protection/>
    </xf>
    <xf numFmtId="0" fontId="5" fillId="0" borderId="13" xfId="18" applyFont="1" applyBorder="1" applyAlignment="1">
      <alignment horizontal="center"/>
      <protection/>
    </xf>
    <xf numFmtId="0" fontId="8" fillId="0" borderId="0" xfId="15" applyFont="1" applyBorder="1">
      <alignment/>
      <protection/>
    </xf>
    <xf numFmtId="0" fontId="8" fillId="0" borderId="14" xfId="15" applyFont="1" applyBorder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202" fontId="5" fillId="0" borderId="16" xfId="18" applyNumberFormat="1" applyFont="1" applyBorder="1" applyAlignment="1">
      <alignment horizontal="center"/>
      <protection/>
    </xf>
    <xf numFmtId="201" fontId="5" fillId="0" borderId="15" xfId="25" applyNumberFormat="1" applyFont="1" applyBorder="1" applyAlignment="1">
      <alignment horizontal="center"/>
    </xf>
    <xf numFmtId="201" fontId="5" fillId="0" borderId="17" xfId="25" applyNumberFormat="1" applyFont="1" applyBorder="1" applyAlignment="1">
      <alignment horizontal="center"/>
    </xf>
    <xf numFmtId="0" fontId="5" fillId="0" borderId="15" xfId="18" applyFont="1" applyBorder="1" applyAlignment="1">
      <alignment horizontal="center"/>
      <protection/>
    </xf>
    <xf numFmtId="0" fontId="5" fillId="0" borderId="7" xfId="18" applyFont="1" applyBorder="1" applyAlignment="1">
      <alignment horizontal="center"/>
      <protection/>
    </xf>
    <xf numFmtId="0" fontId="8" fillId="0" borderId="18" xfId="15" applyFont="1" applyBorder="1">
      <alignment/>
      <protection/>
    </xf>
    <xf numFmtId="0" fontId="8" fillId="0" borderId="9" xfId="15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202" fontId="5" fillId="0" borderId="11" xfId="18" applyNumberFormat="1" applyFont="1" applyBorder="1" applyAlignment="1">
      <alignment horizontal="center"/>
      <protection/>
    </xf>
    <xf numFmtId="201" fontId="5" fillId="0" borderId="12" xfId="25" applyNumberFormat="1" applyFont="1" applyBorder="1" applyAlignment="1">
      <alignment horizontal="center"/>
    </xf>
    <xf numFmtId="9" fontId="5" fillId="0" borderId="12" xfId="25" applyFont="1" applyBorder="1" applyAlignment="1">
      <alignment horizontal="center"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504_Jan05"/>
      <sheetName val="Δ0504_Feb05"/>
      <sheetName val="Δ0504_Mar05"/>
      <sheetName val="Δ0403_Apr04"/>
      <sheetName val="Δ0504_May05"/>
      <sheetName val="Δ0403_JUN04"/>
      <sheetName val="Δ0403_JUL04"/>
      <sheetName val="Δ0403_AUG04"/>
      <sheetName val="Δ0403_SEP04"/>
      <sheetName val="Δ0403_OCT04"/>
      <sheetName val="Δ0403_NOV04"/>
      <sheetName val="Δ0403_DEC04"/>
      <sheetName val="Per month"/>
    </sheetNames>
    <sheetDataSet>
      <sheetData sheetId="6">
        <row r="6">
          <cell r="F6" t="str">
            <v>Δ05/04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38412</v>
      </c>
      <c r="D6" s="9">
        <v>38047</v>
      </c>
      <c r="E6" s="10"/>
      <c r="F6" s="11" t="str">
        <f>'[1]Δ0504_Feb05'!F6</f>
        <v>Δ05/04</v>
      </c>
      <c r="G6" s="8" t="s">
        <v>5</v>
      </c>
      <c r="H6" s="9" t="s">
        <v>6</v>
      </c>
      <c r="I6" s="10"/>
      <c r="J6" s="12" t="str">
        <f>F6</f>
        <v>Δ05/04</v>
      </c>
    </row>
    <row r="7" spans="1:10" s="20" customFormat="1" ht="18.75" customHeight="1" thickBot="1">
      <c r="A7" s="13" t="s">
        <v>7</v>
      </c>
      <c r="B7" s="14" t="s">
        <v>8</v>
      </c>
      <c r="C7" s="15">
        <f>SUM(C8:C53)</f>
        <v>25616</v>
      </c>
      <c r="D7" s="16">
        <f>SUM(D8:D53)</f>
        <v>27231</v>
      </c>
      <c r="E7" s="17"/>
      <c r="F7" s="18">
        <f aca="true" t="shared" si="0" ref="F7:F41">(C7-D7)/D7</f>
        <v>-0.059307406999375714</v>
      </c>
      <c r="G7" s="15">
        <f>SUM(G8:G53)</f>
        <v>77838</v>
      </c>
      <c r="H7" s="16">
        <f>SUM(H8:H53)</f>
        <v>81382</v>
      </c>
      <c r="I7" s="17"/>
      <c r="J7" s="19">
        <f aca="true" t="shared" si="1" ref="J7:J49">(G7-H7)/H7</f>
        <v>-0.04354771325354501</v>
      </c>
    </row>
    <row r="8" spans="1:10" ht="11.25">
      <c r="A8" s="21">
        <v>1</v>
      </c>
      <c r="B8" s="22" t="s">
        <v>9</v>
      </c>
      <c r="C8" s="23">
        <v>2518</v>
      </c>
      <c r="D8" s="24">
        <v>2367</v>
      </c>
      <c r="E8" s="25">
        <f aca="true" t="shared" si="2" ref="E8:E41">RANK(D8,$D$8:$D$53)</f>
        <v>2</v>
      </c>
      <c r="F8" s="26">
        <f t="shared" si="0"/>
        <v>0.06379383185466836</v>
      </c>
      <c r="G8" s="23">
        <v>7557</v>
      </c>
      <c r="H8" s="24">
        <v>7285</v>
      </c>
      <c r="I8" s="25">
        <f aca="true" t="shared" si="3" ref="I8:I49">RANK(H8,$H$8:$H$53)</f>
        <v>2</v>
      </c>
      <c r="J8" s="27">
        <f t="shared" si="1"/>
        <v>0.03733699382292382</v>
      </c>
    </row>
    <row r="9" spans="1:10" ht="11.25">
      <c r="A9" s="21">
        <f aca="true" t="shared" si="4" ref="A9:A52">A8+1</f>
        <v>2</v>
      </c>
      <c r="B9" s="22" t="s">
        <v>10</v>
      </c>
      <c r="C9" s="23">
        <v>2443</v>
      </c>
      <c r="D9" s="24">
        <v>2789</v>
      </c>
      <c r="E9" s="25">
        <f t="shared" si="2"/>
        <v>1</v>
      </c>
      <c r="F9" s="26">
        <f t="shared" si="0"/>
        <v>-0.12405880243814987</v>
      </c>
      <c r="G9" s="23">
        <v>7288</v>
      </c>
      <c r="H9" s="24">
        <v>8980</v>
      </c>
      <c r="I9" s="25">
        <f t="shared" si="3"/>
        <v>1</v>
      </c>
      <c r="J9" s="27">
        <f t="shared" si="1"/>
        <v>-0.18841870824053453</v>
      </c>
    </row>
    <row r="10" spans="1:10" ht="11.25">
      <c r="A10" s="21">
        <f t="shared" si="4"/>
        <v>3</v>
      </c>
      <c r="B10" s="22" t="s">
        <v>11</v>
      </c>
      <c r="C10" s="23">
        <v>2141</v>
      </c>
      <c r="D10" s="24">
        <v>1876</v>
      </c>
      <c r="E10" s="25">
        <f t="shared" si="2"/>
        <v>3</v>
      </c>
      <c r="F10" s="26">
        <f t="shared" si="0"/>
        <v>0.14125799573560768</v>
      </c>
      <c r="G10" s="23">
        <v>6659</v>
      </c>
      <c r="H10" s="24">
        <v>5025</v>
      </c>
      <c r="I10" s="25">
        <f t="shared" si="3"/>
        <v>4</v>
      </c>
      <c r="J10" s="27">
        <f t="shared" si="1"/>
        <v>0.3251741293532338</v>
      </c>
    </row>
    <row r="11" spans="1:10" ht="11.25">
      <c r="A11" s="21">
        <f t="shared" si="4"/>
        <v>4</v>
      </c>
      <c r="B11" s="22" t="s">
        <v>12</v>
      </c>
      <c r="C11" s="23">
        <v>2124</v>
      </c>
      <c r="D11" s="24">
        <v>1802</v>
      </c>
      <c r="E11" s="25">
        <f t="shared" si="2"/>
        <v>4</v>
      </c>
      <c r="F11" s="26">
        <f t="shared" si="0"/>
        <v>0.17869034406215317</v>
      </c>
      <c r="G11" s="23">
        <v>5432</v>
      </c>
      <c r="H11" s="24">
        <v>5284</v>
      </c>
      <c r="I11" s="25">
        <f t="shared" si="3"/>
        <v>3</v>
      </c>
      <c r="J11" s="27">
        <f t="shared" si="1"/>
        <v>0.028009084027252083</v>
      </c>
    </row>
    <row r="12" spans="1:10" ht="11.25">
      <c r="A12" s="21">
        <f t="shared" si="4"/>
        <v>5</v>
      </c>
      <c r="B12" s="22" t="s">
        <v>13</v>
      </c>
      <c r="C12" s="23">
        <v>1369</v>
      </c>
      <c r="D12" s="24">
        <v>1764</v>
      </c>
      <c r="E12" s="25">
        <f t="shared" si="2"/>
        <v>5</v>
      </c>
      <c r="F12" s="26">
        <f t="shared" si="0"/>
        <v>-0.22392290249433106</v>
      </c>
      <c r="G12" s="23">
        <v>4602</v>
      </c>
      <c r="H12" s="24">
        <v>5023</v>
      </c>
      <c r="I12" s="25">
        <f t="shared" si="3"/>
        <v>5</v>
      </c>
      <c r="J12" s="27">
        <f t="shared" si="1"/>
        <v>-0.08381445351383636</v>
      </c>
    </row>
    <row r="13" spans="1:10" ht="11.25">
      <c r="A13" s="21">
        <f t="shared" si="4"/>
        <v>6</v>
      </c>
      <c r="B13" s="22" t="s">
        <v>14</v>
      </c>
      <c r="C13" s="23">
        <v>1125</v>
      </c>
      <c r="D13" s="24">
        <v>1554</v>
      </c>
      <c r="E13" s="25">
        <f t="shared" si="2"/>
        <v>8</v>
      </c>
      <c r="F13" s="26">
        <f t="shared" si="0"/>
        <v>-0.27606177606177607</v>
      </c>
      <c r="G13" s="23">
        <v>3786</v>
      </c>
      <c r="H13" s="24">
        <v>4726</v>
      </c>
      <c r="I13" s="25">
        <f t="shared" si="3"/>
        <v>7</v>
      </c>
      <c r="J13" s="27">
        <f t="shared" si="1"/>
        <v>-0.19889970376639865</v>
      </c>
    </row>
    <row r="14" spans="1:10" ht="11.25">
      <c r="A14" s="21">
        <f t="shared" si="4"/>
        <v>7</v>
      </c>
      <c r="B14" s="22" t="s">
        <v>15</v>
      </c>
      <c r="C14" s="23">
        <v>985</v>
      </c>
      <c r="D14" s="24">
        <v>1204</v>
      </c>
      <c r="E14" s="25">
        <f t="shared" si="2"/>
        <v>10</v>
      </c>
      <c r="F14" s="26">
        <f t="shared" si="0"/>
        <v>-0.1818936877076412</v>
      </c>
      <c r="G14" s="23">
        <v>3668</v>
      </c>
      <c r="H14" s="24">
        <v>3898</v>
      </c>
      <c r="I14" s="25">
        <f t="shared" si="3"/>
        <v>10</v>
      </c>
      <c r="J14" s="27">
        <f t="shared" si="1"/>
        <v>-0.05900461775269369</v>
      </c>
    </row>
    <row r="15" spans="1:10" ht="11.25">
      <c r="A15" s="21">
        <f t="shared" si="4"/>
        <v>8</v>
      </c>
      <c r="B15" s="22" t="s">
        <v>16</v>
      </c>
      <c r="C15" s="23">
        <v>1511</v>
      </c>
      <c r="D15" s="24">
        <v>1650</v>
      </c>
      <c r="E15" s="25">
        <f t="shared" si="2"/>
        <v>7</v>
      </c>
      <c r="F15" s="26">
        <f t="shared" si="0"/>
        <v>-0.08424242424242424</v>
      </c>
      <c r="G15" s="23">
        <v>3566</v>
      </c>
      <c r="H15" s="24">
        <v>4104</v>
      </c>
      <c r="I15" s="25">
        <f t="shared" si="3"/>
        <v>9</v>
      </c>
      <c r="J15" s="27">
        <f t="shared" si="1"/>
        <v>-0.1310916179337232</v>
      </c>
    </row>
    <row r="16" spans="1:10" ht="11.25">
      <c r="A16" s="21">
        <f t="shared" si="4"/>
        <v>9</v>
      </c>
      <c r="B16" s="22" t="s">
        <v>17</v>
      </c>
      <c r="C16" s="23">
        <v>976</v>
      </c>
      <c r="D16" s="24">
        <v>1504</v>
      </c>
      <c r="E16" s="25">
        <f t="shared" si="2"/>
        <v>9</v>
      </c>
      <c r="F16" s="26">
        <f t="shared" si="0"/>
        <v>-0.35106382978723405</v>
      </c>
      <c r="G16" s="23">
        <v>3118</v>
      </c>
      <c r="H16" s="24">
        <v>4350</v>
      </c>
      <c r="I16" s="25">
        <f t="shared" si="3"/>
        <v>8</v>
      </c>
      <c r="J16" s="27">
        <f t="shared" si="1"/>
        <v>-0.2832183908045977</v>
      </c>
    </row>
    <row r="17" spans="1:10" ht="11.25">
      <c r="A17" s="21">
        <f t="shared" si="4"/>
        <v>10</v>
      </c>
      <c r="B17" s="22" t="s">
        <v>18</v>
      </c>
      <c r="C17" s="23">
        <v>1081</v>
      </c>
      <c r="D17" s="24">
        <v>1015</v>
      </c>
      <c r="E17" s="25">
        <f t="shared" si="2"/>
        <v>12</v>
      </c>
      <c r="F17" s="26">
        <f t="shared" si="0"/>
        <v>0.06502463054187192</v>
      </c>
      <c r="G17" s="23">
        <v>3075</v>
      </c>
      <c r="H17" s="24">
        <v>3274</v>
      </c>
      <c r="I17" s="25">
        <f t="shared" si="3"/>
        <v>11</v>
      </c>
      <c r="J17" s="27">
        <f t="shared" si="1"/>
        <v>-0.06078191814294441</v>
      </c>
    </row>
    <row r="18" spans="1:10" ht="11.25">
      <c r="A18" s="21">
        <f t="shared" si="4"/>
        <v>11</v>
      </c>
      <c r="B18" s="22" t="s">
        <v>19</v>
      </c>
      <c r="C18" s="23">
        <v>940</v>
      </c>
      <c r="D18" s="24">
        <v>1664</v>
      </c>
      <c r="E18" s="25">
        <f t="shared" si="2"/>
        <v>6</v>
      </c>
      <c r="F18" s="26">
        <f t="shared" si="0"/>
        <v>-0.43509615384615385</v>
      </c>
      <c r="G18" s="23">
        <v>2987</v>
      </c>
      <c r="H18" s="24">
        <v>4965</v>
      </c>
      <c r="I18" s="25">
        <f t="shared" si="3"/>
        <v>6</v>
      </c>
      <c r="J18" s="27">
        <f t="shared" si="1"/>
        <v>-0.3983887210473313</v>
      </c>
    </row>
    <row r="19" spans="1:10" ht="11.25">
      <c r="A19" s="21">
        <f t="shared" si="4"/>
        <v>12</v>
      </c>
      <c r="B19" s="22" t="s">
        <v>20</v>
      </c>
      <c r="C19" s="23">
        <v>805</v>
      </c>
      <c r="D19" s="24">
        <v>856</v>
      </c>
      <c r="E19" s="25">
        <f t="shared" si="2"/>
        <v>14</v>
      </c>
      <c r="F19" s="26">
        <f t="shared" si="0"/>
        <v>-0.05957943925233645</v>
      </c>
      <c r="G19" s="23">
        <v>2916</v>
      </c>
      <c r="H19" s="24">
        <v>2702</v>
      </c>
      <c r="I19" s="25">
        <f t="shared" si="3"/>
        <v>13</v>
      </c>
      <c r="J19" s="27">
        <f t="shared" si="1"/>
        <v>0.07920059215396003</v>
      </c>
    </row>
    <row r="20" spans="1:10" ht="11.25">
      <c r="A20" s="21">
        <f t="shared" si="4"/>
        <v>13</v>
      </c>
      <c r="B20" s="22" t="s">
        <v>21</v>
      </c>
      <c r="C20" s="23">
        <v>660</v>
      </c>
      <c r="D20" s="24">
        <v>1043</v>
      </c>
      <c r="E20" s="25">
        <f t="shared" si="2"/>
        <v>11</v>
      </c>
      <c r="F20" s="26">
        <f t="shared" si="0"/>
        <v>-0.36720997123681687</v>
      </c>
      <c r="G20" s="23">
        <v>2695</v>
      </c>
      <c r="H20" s="24">
        <v>3136</v>
      </c>
      <c r="I20" s="25">
        <f t="shared" si="3"/>
        <v>12</v>
      </c>
      <c r="J20" s="27">
        <f t="shared" si="1"/>
        <v>-0.140625</v>
      </c>
    </row>
    <row r="21" spans="1:10" ht="11.25">
      <c r="A21" s="21">
        <f t="shared" si="4"/>
        <v>14</v>
      </c>
      <c r="B21" s="22" t="s">
        <v>22</v>
      </c>
      <c r="C21" s="23">
        <v>989</v>
      </c>
      <c r="D21" s="24">
        <v>170</v>
      </c>
      <c r="E21" s="25">
        <f t="shared" si="2"/>
        <v>27</v>
      </c>
      <c r="F21" s="26">
        <f t="shared" si="0"/>
        <v>4.817647058823529</v>
      </c>
      <c r="G21" s="23">
        <v>2413</v>
      </c>
      <c r="H21" s="24">
        <v>816</v>
      </c>
      <c r="I21" s="25">
        <f t="shared" si="3"/>
        <v>23</v>
      </c>
      <c r="J21" s="27">
        <f t="shared" si="1"/>
        <v>1.9571078431372548</v>
      </c>
    </row>
    <row r="22" spans="1:10" ht="11.25">
      <c r="A22" s="21">
        <f t="shared" si="4"/>
        <v>15</v>
      </c>
      <c r="B22" s="22" t="s">
        <v>23</v>
      </c>
      <c r="C22" s="23">
        <v>719</v>
      </c>
      <c r="D22" s="24">
        <v>924</v>
      </c>
      <c r="E22" s="25">
        <f t="shared" si="2"/>
        <v>13</v>
      </c>
      <c r="F22" s="26">
        <f t="shared" si="0"/>
        <v>-0.22186147186147187</v>
      </c>
      <c r="G22" s="23">
        <v>2105</v>
      </c>
      <c r="H22" s="24">
        <v>2405</v>
      </c>
      <c r="I22" s="25">
        <f t="shared" si="3"/>
        <v>14</v>
      </c>
      <c r="J22" s="27">
        <f t="shared" si="1"/>
        <v>-0.12474012474012475</v>
      </c>
    </row>
    <row r="23" spans="1:10" ht="11.25">
      <c r="A23" s="21">
        <f t="shared" si="4"/>
        <v>16</v>
      </c>
      <c r="B23" s="22" t="s">
        <v>24</v>
      </c>
      <c r="C23" s="23">
        <v>577</v>
      </c>
      <c r="D23" s="24">
        <v>504</v>
      </c>
      <c r="E23" s="25">
        <f t="shared" si="2"/>
        <v>18</v>
      </c>
      <c r="F23" s="26">
        <f t="shared" si="0"/>
        <v>0.14484126984126985</v>
      </c>
      <c r="G23" s="23">
        <v>2061</v>
      </c>
      <c r="H23" s="24">
        <v>1619</v>
      </c>
      <c r="I23" s="25">
        <f t="shared" si="3"/>
        <v>16</v>
      </c>
      <c r="J23" s="27">
        <f t="shared" si="1"/>
        <v>0.2730080296479308</v>
      </c>
    </row>
    <row r="24" spans="1:10" ht="11.25">
      <c r="A24" s="21">
        <f t="shared" si="4"/>
        <v>17</v>
      </c>
      <c r="B24" s="22" t="s">
        <v>25</v>
      </c>
      <c r="C24" s="23">
        <v>621</v>
      </c>
      <c r="D24" s="24">
        <v>528</v>
      </c>
      <c r="E24" s="25">
        <f t="shared" si="2"/>
        <v>16</v>
      </c>
      <c r="F24" s="26">
        <f t="shared" si="0"/>
        <v>0.17613636363636365</v>
      </c>
      <c r="G24" s="23">
        <v>1925</v>
      </c>
      <c r="H24" s="24">
        <v>1733</v>
      </c>
      <c r="I24" s="25">
        <f t="shared" si="3"/>
        <v>15</v>
      </c>
      <c r="J24" s="27">
        <f t="shared" si="1"/>
        <v>0.11079053664166186</v>
      </c>
    </row>
    <row r="25" spans="1:10" ht="11.25">
      <c r="A25" s="21">
        <f t="shared" si="4"/>
        <v>18</v>
      </c>
      <c r="B25" s="22" t="s">
        <v>26</v>
      </c>
      <c r="C25" s="23">
        <v>554</v>
      </c>
      <c r="D25" s="24">
        <v>529</v>
      </c>
      <c r="E25" s="25">
        <f t="shared" si="2"/>
        <v>15</v>
      </c>
      <c r="F25" s="26">
        <f t="shared" si="0"/>
        <v>0.04725897920604915</v>
      </c>
      <c r="G25" s="23">
        <v>1783</v>
      </c>
      <c r="H25" s="24">
        <v>1477</v>
      </c>
      <c r="I25" s="25">
        <f t="shared" si="3"/>
        <v>19</v>
      </c>
      <c r="J25" s="27">
        <f t="shared" si="1"/>
        <v>0.2071767095463778</v>
      </c>
    </row>
    <row r="26" spans="1:10" ht="11.25">
      <c r="A26" s="21">
        <f t="shared" si="4"/>
        <v>19</v>
      </c>
      <c r="B26" s="22" t="s">
        <v>27</v>
      </c>
      <c r="C26" s="23">
        <v>623</v>
      </c>
      <c r="D26" s="24">
        <v>526</v>
      </c>
      <c r="E26" s="25">
        <f t="shared" si="2"/>
        <v>17</v>
      </c>
      <c r="F26" s="26">
        <f t="shared" si="0"/>
        <v>0.1844106463878327</v>
      </c>
      <c r="G26" s="23">
        <v>1684</v>
      </c>
      <c r="H26" s="24">
        <v>1563</v>
      </c>
      <c r="I26" s="25">
        <f t="shared" si="3"/>
        <v>17</v>
      </c>
      <c r="J26" s="27">
        <f t="shared" si="1"/>
        <v>0.07741522712731926</v>
      </c>
    </row>
    <row r="27" spans="1:10" ht="11.25">
      <c r="A27" s="21">
        <f t="shared" si="4"/>
        <v>20</v>
      </c>
      <c r="B27" s="22" t="s">
        <v>28</v>
      </c>
      <c r="C27" s="23">
        <v>357</v>
      </c>
      <c r="D27" s="24">
        <v>372</v>
      </c>
      <c r="E27" s="25">
        <f t="shared" si="2"/>
        <v>20</v>
      </c>
      <c r="F27" s="26">
        <f t="shared" si="0"/>
        <v>-0.04032258064516129</v>
      </c>
      <c r="G27" s="23">
        <v>1251</v>
      </c>
      <c r="H27" s="24">
        <v>1144</v>
      </c>
      <c r="I27" s="25">
        <f t="shared" si="3"/>
        <v>20</v>
      </c>
      <c r="J27" s="27">
        <f t="shared" si="1"/>
        <v>0.09353146853146853</v>
      </c>
    </row>
    <row r="28" spans="1:10" ht="11.25">
      <c r="A28" s="21">
        <f t="shared" si="4"/>
        <v>21</v>
      </c>
      <c r="B28" s="22" t="s">
        <v>29</v>
      </c>
      <c r="C28" s="23">
        <v>421</v>
      </c>
      <c r="D28" s="24">
        <v>439</v>
      </c>
      <c r="E28" s="25">
        <f t="shared" si="2"/>
        <v>19</v>
      </c>
      <c r="F28" s="26">
        <f t="shared" si="0"/>
        <v>-0.04100227790432802</v>
      </c>
      <c r="G28" s="23">
        <v>1208</v>
      </c>
      <c r="H28" s="24">
        <v>1529</v>
      </c>
      <c r="I28" s="25">
        <f t="shared" si="3"/>
        <v>18</v>
      </c>
      <c r="J28" s="27">
        <f t="shared" si="1"/>
        <v>-0.20994113799869196</v>
      </c>
    </row>
    <row r="29" spans="1:10" ht="11.25">
      <c r="A29" s="21">
        <f t="shared" si="4"/>
        <v>22</v>
      </c>
      <c r="B29" s="22" t="s">
        <v>30</v>
      </c>
      <c r="C29" s="23">
        <v>310</v>
      </c>
      <c r="D29" s="24">
        <v>199</v>
      </c>
      <c r="E29" s="25">
        <f t="shared" si="2"/>
        <v>24</v>
      </c>
      <c r="F29" s="26">
        <f t="shared" si="0"/>
        <v>0.5577889447236181</v>
      </c>
      <c r="G29" s="23">
        <v>798</v>
      </c>
      <c r="H29" s="24">
        <v>552</v>
      </c>
      <c r="I29" s="25">
        <f t="shared" si="3"/>
        <v>26</v>
      </c>
      <c r="J29" s="27">
        <f t="shared" si="1"/>
        <v>0.44565217391304346</v>
      </c>
    </row>
    <row r="30" spans="1:10" ht="11.25">
      <c r="A30" s="21">
        <f t="shared" si="4"/>
        <v>23</v>
      </c>
      <c r="B30" s="22" t="s">
        <v>31</v>
      </c>
      <c r="C30" s="23">
        <v>281</v>
      </c>
      <c r="D30" s="24">
        <v>348</v>
      </c>
      <c r="E30" s="25">
        <f t="shared" si="2"/>
        <v>21</v>
      </c>
      <c r="F30" s="26">
        <f t="shared" si="0"/>
        <v>-0.1925287356321839</v>
      </c>
      <c r="G30" s="23">
        <v>749</v>
      </c>
      <c r="H30" s="24">
        <v>975</v>
      </c>
      <c r="I30" s="25">
        <f t="shared" si="3"/>
        <v>21</v>
      </c>
      <c r="J30" s="27">
        <f t="shared" si="1"/>
        <v>-0.2317948717948718</v>
      </c>
    </row>
    <row r="31" spans="1:10" ht="11.25">
      <c r="A31" s="21">
        <f t="shared" si="4"/>
        <v>24</v>
      </c>
      <c r="B31" s="22" t="s">
        <v>32</v>
      </c>
      <c r="C31" s="23">
        <v>227</v>
      </c>
      <c r="D31" s="24">
        <v>270</v>
      </c>
      <c r="E31" s="25">
        <f t="shared" si="2"/>
        <v>22</v>
      </c>
      <c r="F31" s="26">
        <f t="shared" si="0"/>
        <v>-0.15925925925925927</v>
      </c>
      <c r="G31" s="23">
        <v>730</v>
      </c>
      <c r="H31" s="24">
        <v>929</v>
      </c>
      <c r="I31" s="25">
        <f t="shared" si="3"/>
        <v>22</v>
      </c>
      <c r="J31" s="27">
        <f t="shared" si="1"/>
        <v>-0.21420882669537136</v>
      </c>
    </row>
    <row r="32" spans="1:10" ht="11.25">
      <c r="A32" s="21">
        <f t="shared" si="4"/>
        <v>25</v>
      </c>
      <c r="B32" s="22" t="s">
        <v>33</v>
      </c>
      <c r="C32" s="23">
        <v>176</v>
      </c>
      <c r="D32" s="24">
        <v>251</v>
      </c>
      <c r="E32" s="25">
        <f t="shared" si="2"/>
        <v>23</v>
      </c>
      <c r="F32" s="26">
        <f t="shared" si="0"/>
        <v>-0.29880478087649404</v>
      </c>
      <c r="G32" s="23">
        <v>665</v>
      </c>
      <c r="H32" s="24">
        <v>758</v>
      </c>
      <c r="I32" s="25">
        <f t="shared" si="3"/>
        <v>24</v>
      </c>
      <c r="J32" s="27">
        <f t="shared" si="1"/>
        <v>-0.12269129287598944</v>
      </c>
    </row>
    <row r="33" spans="1:10" ht="11.25">
      <c r="A33" s="21">
        <f t="shared" si="4"/>
        <v>26</v>
      </c>
      <c r="B33" s="22" t="s">
        <v>34</v>
      </c>
      <c r="C33" s="23">
        <v>210</v>
      </c>
      <c r="D33" s="24">
        <v>179</v>
      </c>
      <c r="E33" s="25">
        <f t="shared" si="2"/>
        <v>26</v>
      </c>
      <c r="F33" s="26">
        <f t="shared" si="0"/>
        <v>0.17318435754189945</v>
      </c>
      <c r="G33" s="23">
        <v>639</v>
      </c>
      <c r="H33" s="24">
        <v>419</v>
      </c>
      <c r="I33" s="25">
        <f t="shared" si="3"/>
        <v>28</v>
      </c>
      <c r="J33" s="27">
        <f t="shared" si="1"/>
        <v>0.5250596658711217</v>
      </c>
    </row>
    <row r="34" spans="1:10" ht="11.25">
      <c r="A34" s="21">
        <f t="shared" si="4"/>
        <v>27</v>
      </c>
      <c r="B34" s="22" t="s">
        <v>35</v>
      </c>
      <c r="C34" s="23">
        <v>187</v>
      </c>
      <c r="D34" s="24">
        <v>161</v>
      </c>
      <c r="E34" s="25">
        <f t="shared" si="2"/>
        <v>28</v>
      </c>
      <c r="F34" s="26">
        <f t="shared" si="0"/>
        <v>0.16149068322981366</v>
      </c>
      <c r="G34" s="23">
        <v>537</v>
      </c>
      <c r="H34" s="24">
        <v>482</v>
      </c>
      <c r="I34" s="25">
        <f t="shared" si="3"/>
        <v>27</v>
      </c>
      <c r="J34" s="27">
        <f t="shared" si="1"/>
        <v>0.11410788381742738</v>
      </c>
    </row>
    <row r="35" spans="1:10" ht="11.25">
      <c r="A35" s="21">
        <f t="shared" si="4"/>
        <v>28</v>
      </c>
      <c r="B35" s="22" t="s">
        <v>36</v>
      </c>
      <c r="C35" s="23">
        <v>155</v>
      </c>
      <c r="D35" s="24">
        <v>193</v>
      </c>
      <c r="E35" s="25">
        <f t="shared" si="2"/>
        <v>25</v>
      </c>
      <c r="F35" s="26">
        <f t="shared" si="0"/>
        <v>-0.19689119170984457</v>
      </c>
      <c r="G35" s="23">
        <v>466</v>
      </c>
      <c r="H35" s="24">
        <v>700</v>
      </c>
      <c r="I35" s="25">
        <f t="shared" si="3"/>
        <v>25</v>
      </c>
      <c r="J35" s="27">
        <f t="shared" si="1"/>
        <v>-0.3342857142857143</v>
      </c>
    </row>
    <row r="36" spans="1:10" ht="11.25">
      <c r="A36" s="21">
        <f t="shared" si="4"/>
        <v>29</v>
      </c>
      <c r="B36" s="22" t="s">
        <v>37</v>
      </c>
      <c r="C36" s="23">
        <v>141</v>
      </c>
      <c r="D36" s="24">
        <v>118</v>
      </c>
      <c r="E36" s="25">
        <f t="shared" si="2"/>
        <v>30</v>
      </c>
      <c r="F36" s="26">
        <f t="shared" si="0"/>
        <v>0.19491525423728814</v>
      </c>
      <c r="G36" s="23">
        <v>381</v>
      </c>
      <c r="H36" s="24">
        <v>305</v>
      </c>
      <c r="I36" s="25">
        <f t="shared" si="3"/>
        <v>30</v>
      </c>
      <c r="J36" s="27">
        <f t="shared" si="1"/>
        <v>0.24918032786885247</v>
      </c>
    </row>
    <row r="37" spans="1:10" ht="11.25">
      <c r="A37" s="21">
        <f t="shared" si="4"/>
        <v>30</v>
      </c>
      <c r="B37" s="22" t="s">
        <v>38</v>
      </c>
      <c r="C37" s="23">
        <v>119</v>
      </c>
      <c r="D37" s="24">
        <v>77</v>
      </c>
      <c r="E37" s="25">
        <f t="shared" si="2"/>
        <v>32</v>
      </c>
      <c r="F37" s="26">
        <f t="shared" si="0"/>
        <v>0.5454545454545454</v>
      </c>
      <c r="G37" s="23">
        <v>258</v>
      </c>
      <c r="H37" s="24">
        <v>251</v>
      </c>
      <c r="I37" s="25">
        <f t="shared" si="3"/>
        <v>31</v>
      </c>
      <c r="J37" s="27">
        <f t="shared" si="1"/>
        <v>0.027888446215139442</v>
      </c>
    </row>
    <row r="38" spans="1:10" ht="11.25">
      <c r="A38" s="21">
        <f t="shared" si="4"/>
        <v>31</v>
      </c>
      <c r="B38" s="22" t="s">
        <v>39</v>
      </c>
      <c r="C38" s="23">
        <v>64</v>
      </c>
      <c r="D38" s="24">
        <v>94</v>
      </c>
      <c r="E38" s="25">
        <f t="shared" si="2"/>
        <v>31</v>
      </c>
      <c r="F38" s="26">
        <f t="shared" si="0"/>
        <v>-0.3191489361702128</v>
      </c>
      <c r="G38" s="23">
        <v>208</v>
      </c>
      <c r="H38" s="24">
        <v>229</v>
      </c>
      <c r="I38" s="25">
        <f t="shared" si="3"/>
        <v>32</v>
      </c>
      <c r="J38" s="27">
        <f t="shared" si="1"/>
        <v>-0.09170305676855896</v>
      </c>
    </row>
    <row r="39" spans="1:10" ht="11.25">
      <c r="A39" s="21">
        <f t="shared" si="4"/>
        <v>32</v>
      </c>
      <c r="B39" s="22" t="s">
        <v>40</v>
      </c>
      <c r="C39" s="23">
        <v>82</v>
      </c>
      <c r="D39" s="24">
        <v>133</v>
      </c>
      <c r="E39" s="25">
        <f t="shared" si="2"/>
        <v>29</v>
      </c>
      <c r="F39" s="26">
        <f t="shared" si="0"/>
        <v>-0.38345864661654133</v>
      </c>
      <c r="G39" s="23">
        <v>205</v>
      </c>
      <c r="H39" s="24">
        <v>411</v>
      </c>
      <c r="I39" s="25">
        <f t="shared" si="3"/>
        <v>29</v>
      </c>
      <c r="J39" s="27">
        <f t="shared" si="1"/>
        <v>-0.5012165450121655</v>
      </c>
    </row>
    <row r="40" spans="1:10" ht="11.25">
      <c r="A40" s="21">
        <f t="shared" si="4"/>
        <v>33</v>
      </c>
      <c r="B40" s="22" t="s">
        <v>41</v>
      </c>
      <c r="C40" s="23">
        <v>47</v>
      </c>
      <c r="D40" s="24">
        <v>36</v>
      </c>
      <c r="E40" s="25">
        <f t="shared" si="2"/>
        <v>33</v>
      </c>
      <c r="F40" s="26">
        <f t="shared" si="0"/>
        <v>0.3055555555555556</v>
      </c>
      <c r="G40" s="23">
        <v>133</v>
      </c>
      <c r="H40" s="24">
        <v>91</v>
      </c>
      <c r="I40" s="25">
        <f t="shared" si="3"/>
        <v>34</v>
      </c>
      <c r="J40" s="27">
        <f t="shared" si="1"/>
        <v>0.46153846153846156</v>
      </c>
    </row>
    <row r="41" spans="1:10" ht="11.25">
      <c r="A41" s="21">
        <f t="shared" si="4"/>
        <v>34</v>
      </c>
      <c r="B41" s="22" t="s">
        <v>42</v>
      </c>
      <c r="C41" s="23">
        <v>27</v>
      </c>
      <c r="D41" s="24">
        <v>32</v>
      </c>
      <c r="E41" s="25">
        <f t="shared" si="2"/>
        <v>35</v>
      </c>
      <c r="F41" s="26">
        <f t="shared" si="0"/>
        <v>-0.15625</v>
      </c>
      <c r="G41" s="23">
        <v>110</v>
      </c>
      <c r="H41" s="24">
        <v>103</v>
      </c>
      <c r="I41" s="25">
        <f t="shared" si="3"/>
        <v>33</v>
      </c>
      <c r="J41" s="27">
        <f t="shared" si="1"/>
        <v>0.06796116504854369</v>
      </c>
    </row>
    <row r="42" spans="1:10" ht="11.25">
      <c r="A42" s="21">
        <f t="shared" si="4"/>
        <v>35</v>
      </c>
      <c r="B42" s="22" t="s">
        <v>43</v>
      </c>
      <c r="C42" s="23">
        <v>22</v>
      </c>
      <c r="D42" s="24" t="s">
        <v>44</v>
      </c>
      <c r="E42" s="25"/>
      <c r="F42" s="26"/>
      <c r="G42" s="23">
        <v>85</v>
      </c>
      <c r="H42" s="24">
        <v>26</v>
      </c>
      <c r="I42" s="25">
        <f t="shared" si="3"/>
        <v>36</v>
      </c>
      <c r="J42" s="27">
        <f t="shared" si="1"/>
        <v>2.269230769230769</v>
      </c>
    </row>
    <row r="43" spans="1:10" ht="11.25">
      <c r="A43" s="21">
        <f t="shared" si="4"/>
        <v>36</v>
      </c>
      <c r="B43" s="22" t="s">
        <v>45</v>
      </c>
      <c r="C43" s="23">
        <v>11</v>
      </c>
      <c r="D43" s="24">
        <v>34</v>
      </c>
      <c r="E43" s="25">
        <f>RANK(D43,$D$8:$D$53)</f>
        <v>34</v>
      </c>
      <c r="F43" s="26"/>
      <c r="G43" s="23">
        <v>36</v>
      </c>
      <c r="H43" s="24">
        <v>71</v>
      </c>
      <c r="I43" s="25">
        <f t="shared" si="3"/>
        <v>35</v>
      </c>
      <c r="J43" s="27">
        <f t="shared" si="1"/>
        <v>-0.49295774647887325</v>
      </c>
    </row>
    <row r="44" spans="1:10" ht="11.25">
      <c r="A44" s="21">
        <f t="shared" si="4"/>
        <v>37</v>
      </c>
      <c r="B44" s="22" t="s">
        <v>46</v>
      </c>
      <c r="C44" s="23">
        <v>9</v>
      </c>
      <c r="D44" s="24">
        <v>11</v>
      </c>
      <c r="E44" s="25"/>
      <c r="F44" s="26"/>
      <c r="G44" s="23">
        <v>26</v>
      </c>
      <c r="H44" s="24">
        <v>12</v>
      </c>
      <c r="I44" s="25">
        <f t="shared" si="3"/>
        <v>38</v>
      </c>
      <c r="J44" s="27">
        <f t="shared" si="1"/>
        <v>1.1666666666666667</v>
      </c>
    </row>
    <row r="45" spans="1:10" ht="11.25">
      <c r="A45" s="21">
        <f t="shared" si="4"/>
        <v>38</v>
      </c>
      <c r="B45" s="22" t="s">
        <v>47</v>
      </c>
      <c r="C45" s="23">
        <v>3</v>
      </c>
      <c r="D45" s="24">
        <v>9</v>
      </c>
      <c r="E45" s="25"/>
      <c r="F45" s="26"/>
      <c r="G45" s="23">
        <v>10</v>
      </c>
      <c r="H45" s="24">
        <v>13</v>
      </c>
      <c r="I45" s="25">
        <f t="shared" si="3"/>
        <v>37</v>
      </c>
      <c r="J45" s="27">
        <f t="shared" si="1"/>
        <v>-0.23076923076923078</v>
      </c>
    </row>
    <row r="46" spans="1:10" ht="11.25">
      <c r="A46" s="21">
        <f t="shared" si="4"/>
        <v>39</v>
      </c>
      <c r="B46" s="22" t="s">
        <v>48</v>
      </c>
      <c r="C46" s="23">
        <v>2</v>
      </c>
      <c r="D46" s="24">
        <v>1</v>
      </c>
      <c r="E46" s="25"/>
      <c r="F46" s="26"/>
      <c r="G46" s="23">
        <v>7</v>
      </c>
      <c r="H46" s="24">
        <v>4</v>
      </c>
      <c r="I46" s="25">
        <f t="shared" si="3"/>
        <v>40</v>
      </c>
      <c r="J46" s="27">
        <f t="shared" si="1"/>
        <v>0.75</v>
      </c>
    </row>
    <row r="47" spans="1:10" ht="11.25">
      <c r="A47" s="21">
        <f t="shared" si="4"/>
        <v>40</v>
      </c>
      <c r="B47" s="22" t="s">
        <v>49</v>
      </c>
      <c r="C47" s="23">
        <v>2</v>
      </c>
      <c r="D47" s="28">
        <v>2</v>
      </c>
      <c r="E47" s="25">
        <f>RANK(D47,$D$8:$D$53)</f>
        <v>38</v>
      </c>
      <c r="F47" s="26">
        <f>(C47-D47)/D47</f>
        <v>0</v>
      </c>
      <c r="G47" s="23">
        <v>5</v>
      </c>
      <c r="H47" s="28">
        <v>1</v>
      </c>
      <c r="I47" s="25">
        <f t="shared" si="3"/>
        <v>43</v>
      </c>
      <c r="J47" s="27">
        <f t="shared" si="1"/>
        <v>4</v>
      </c>
    </row>
    <row r="48" spans="1:10" ht="11.25">
      <c r="A48" s="21">
        <f t="shared" si="4"/>
        <v>41</v>
      </c>
      <c r="B48" s="22" t="s">
        <v>50</v>
      </c>
      <c r="C48" s="23">
        <v>1</v>
      </c>
      <c r="D48" s="28">
        <v>1</v>
      </c>
      <c r="E48" s="25">
        <f>RANK(D48,$D$8:$D$53)</f>
        <v>39</v>
      </c>
      <c r="F48" s="26">
        <f>(C48-D48)/D48</f>
        <v>0</v>
      </c>
      <c r="G48" s="23">
        <v>3</v>
      </c>
      <c r="H48" s="28">
        <v>3</v>
      </c>
      <c r="I48" s="25">
        <f t="shared" si="3"/>
        <v>41</v>
      </c>
      <c r="J48" s="27">
        <f t="shared" si="1"/>
        <v>0</v>
      </c>
    </row>
    <row r="49" spans="1:10" ht="11.25">
      <c r="A49" s="21">
        <f t="shared" si="4"/>
        <v>42</v>
      </c>
      <c r="B49" s="22" t="s">
        <v>51</v>
      </c>
      <c r="C49" s="23" t="s">
        <v>44</v>
      </c>
      <c r="D49" s="24">
        <v>1</v>
      </c>
      <c r="E49" s="25">
        <f>RANK(D49,$D$8:$D$53)</f>
        <v>39</v>
      </c>
      <c r="F49" s="26"/>
      <c r="G49" s="23">
        <v>3</v>
      </c>
      <c r="H49" s="24">
        <v>7</v>
      </c>
      <c r="I49" s="25">
        <f t="shared" si="3"/>
        <v>39</v>
      </c>
      <c r="J49" s="27">
        <f t="shared" si="1"/>
        <v>-0.5714285714285714</v>
      </c>
    </row>
    <row r="50" spans="1:10" ht="11.25">
      <c r="A50" s="21">
        <f t="shared" si="4"/>
        <v>43</v>
      </c>
      <c r="B50" s="22" t="s">
        <v>52</v>
      </c>
      <c r="C50" s="23" t="s">
        <v>44</v>
      </c>
      <c r="D50" s="24" t="s">
        <v>44</v>
      </c>
      <c r="E50" s="25"/>
      <c r="F50" s="26"/>
      <c r="G50" s="23">
        <v>2</v>
      </c>
      <c r="H50" s="24">
        <v>0</v>
      </c>
      <c r="I50" s="25"/>
      <c r="J50" s="27"/>
    </row>
    <row r="51" spans="1:10" ht="11.25">
      <c r="A51" s="21">
        <f t="shared" si="4"/>
        <v>44</v>
      </c>
      <c r="B51" s="22" t="s">
        <v>53</v>
      </c>
      <c r="C51" s="23" t="s">
        <v>44</v>
      </c>
      <c r="D51" s="24">
        <v>1</v>
      </c>
      <c r="E51" s="25"/>
      <c r="F51" s="26"/>
      <c r="G51" s="23">
        <v>2</v>
      </c>
      <c r="H51" s="24">
        <v>2</v>
      </c>
      <c r="I51" s="25">
        <f>RANK(H51,$H$8:$H$53)</f>
        <v>42</v>
      </c>
      <c r="J51" s="27">
        <f>(G51-H51)/H51</f>
        <v>0</v>
      </c>
    </row>
    <row r="52" spans="1:10" ht="11.25">
      <c r="A52" s="21">
        <f t="shared" si="4"/>
        <v>45</v>
      </c>
      <c r="B52" s="22" t="s">
        <v>54</v>
      </c>
      <c r="C52" s="23">
        <v>1</v>
      </c>
      <c r="D52" s="24" t="s">
        <v>44</v>
      </c>
      <c r="E52" s="25"/>
      <c r="F52" s="26"/>
      <c r="G52" s="23">
        <v>1</v>
      </c>
      <c r="H52" s="24" t="s">
        <v>44</v>
      </c>
      <c r="I52" s="25"/>
      <c r="J52" s="27"/>
    </row>
    <row r="53" spans="1:10" ht="2.25" customHeight="1" thickBot="1">
      <c r="A53" s="29"/>
      <c r="B53" s="30"/>
      <c r="C53" s="31"/>
      <c r="D53" s="32"/>
      <c r="E53" s="33"/>
      <c r="F53" s="34"/>
      <c r="G53" s="31"/>
      <c r="H53" s="32"/>
      <c r="I53" s="33"/>
      <c r="J53" s="35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245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2005-06-01T18:57:39Z</dcterms:created>
  <dcterms:modified xsi:type="dcterms:W3CDTF">2005-06-01T18:57:44Z</dcterms:modified>
  <cp:category/>
  <cp:version/>
  <cp:contentType/>
  <cp:contentStatus/>
</cp:coreProperties>
</file>