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225" windowHeight="8580" activeTab="0"/>
  </bookViews>
  <sheets>
    <sheet name="Δ0302_AUG03" sheetId="1" r:id="rId1"/>
  </sheets>
  <externalReferences>
    <externalReference r:id="rId4"/>
    <externalReference r:id="rId5"/>
  </externalReferences>
  <definedNames>
    <definedName name="LCV_mo_YTD">#REF!</definedName>
    <definedName name="Market_Glance_DoUs_">#REF!</definedName>
    <definedName name="Market_Glance_iu_">#REF!</definedName>
    <definedName name="PC_mo_YTD">#REF!</definedName>
  </definedNames>
  <calcPr fullCalcOnLoad="1"/>
</workbook>
</file>

<file path=xl/sharedStrings.xml><?xml version="1.0" encoding="utf-8"?>
<sst xmlns="http://schemas.openxmlformats.org/spreadsheetml/2006/main" count="87" uniqueCount="60">
  <si>
    <t>AUGUST '04 -YTD</t>
  </si>
  <si>
    <t xml:space="preserve">ΕΤΗΣΙΕΣ ΤΑΞΙΝΟΜΗΣΕΙΣ ΕΠΙΒΑΤΙΚΩΝ ΟΧΗΜΑΤΩΝ </t>
  </si>
  <si>
    <t xml:space="preserve">PC  CAR'S REGISTRATIONS </t>
  </si>
  <si>
    <t>YTD</t>
  </si>
  <si>
    <t>Make</t>
  </si>
  <si>
    <t>Δ04/03</t>
  </si>
  <si>
    <t>Aug'04-YTD</t>
  </si>
  <si>
    <t>Aug'03-YTD</t>
  </si>
  <si>
    <t>Rank</t>
  </si>
  <si>
    <t>TOTAL</t>
  </si>
  <si>
    <t>TOYOTA</t>
  </si>
  <si>
    <t>HYUNDAI</t>
  </si>
  <si>
    <t>OPEL</t>
  </si>
  <si>
    <t>FIAT</t>
  </si>
  <si>
    <t>CITROEN</t>
  </si>
  <si>
    <t>VOLKS WAGEN</t>
  </si>
  <si>
    <t>FORD</t>
  </si>
  <si>
    <t>PEUGEOT</t>
  </si>
  <si>
    <t>RENAULT</t>
  </si>
  <si>
    <t>SEAT</t>
  </si>
  <si>
    <t>NISSAN</t>
  </si>
  <si>
    <t>SUZUKI</t>
  </si>
  <si>
    <t>SKODA</t>
  </si>
  <si>
    <t>MERCEDES</t>
  </si>
  <si>
    <t>DAEWOO</t>
  </si>
  <si>
    <t>B.M.W.</t>
  </si>
  <si>
    <t>HONDA</t>
  </si>
  <si>
    <t>AUDI</t>
  </si>
  <si>
    <t>MAZDA</t>
  </si>
  <si>
    <t>KIA MOTORS</t>
  </si>
  <si>
    <t>MITSUBISHI</t>
  </si>
  <si>
    <t>ALFA ROMEO</t>
  </si>
  <si>
    <t>CHRYSLER</t>
  </si>
  <si>
    <t>DAIHATSU</t>
  </si>
  <si>
    <t>SMART</t>
  </si>
  <si>
    <t>LANCIA</t>
  </si>
  <si>
    <t>VOLVO</t>
  </si>
  <si>
    <t>SUBARU</t>
  </si>
  <si>
    <t>SAAB</t>
  </si>
  <si>
    <t>LADA</t>
  </si>
  <si>
    <t>MG ROVER</t>
  </si>
  <si>
    <t>MINI</t>
  </si>
  <si>
    <t>PORSCHE</t>
  </si>
  <si>
    <t>LAND ROVER</t>
  </si>
  <si>
    <t>SSANGYONG</t>
  </si>
  <si>
    <t>JAGUAR</t>
  </si>
  <si>
    <t>GM</t>
  </si>
  <si>
    <t>LEXUS</t>
  </si>
  <si>
    <t>FERRARI</t>
  </si>
  <si>
    <t/>
  </si>
  <si>
    <t>MASERATI</t>
  </si>
  <si>
    <t>YAZ</t>
  </si>
  <si>
    <t>LOTUS</t>
  </si>
  <si>
    <t>LAMBORGHINI</t>
  </si>
  <si>
    <t>ADRIA</t>
  </si>
  <si>
    <t>OTHERS</t>
  </si>
  <si>
    <t>MC LΟUIS</t>
  </si>
  <si>
    <t>TRIGANO</t>
  </si>
  <si>
    <t>MOBILVETTA</t>
  </si>
  <si>
    <t>BENTLEY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</si>
</sst>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00"/>
    <numFmt numFmtId="189" formatCode="0.0"/>
    <numFmt numFmtId="190" formatCode="mmmm\ d\,\ yyyy"/>
    <numFmt numFmtId="191" formatCode="0.0000000"/>
    <numFmt numFmtId="192" formatCode="0.000000"/>
    <numFmt numFmtId="193" formatCode="0.00000"/>
    <numFmt numFmtId="194" formatCode="0.0000"/>
    <numFmt numFmtId="195" formatCode="0.0%"/>
    <numFmt numFmtId="196" formatCode="\(#\)"/>
  </numFmts>
  <fonts count="11">
    <font>
      <sz val="10"/>
      <name val="Arial Greek"/>
      <family val="0"/>
    </font>
    <font>
      <sz val="10"/>
      <name val="MS Sans Serif"/>
      <family val="0"/>
    </font>
    <font>
      <u val="single"/>
      <sz val="10"/>
      <color indexed="36"/>
      <name val="Arial Greek"/>
      <family val="0"/>
    </font>
    <font>
      <sz val="10"/>
      <color indexed="8"/>
      <name val="MS Sans Serif"/>
      <family val="0"/>
    </font>
    <font>
      <u val="single"/>
      <sz val="10"/>
      <color indexed="12"/>
      <name val="Arial Greek"/>
      <family val="0"/>
    </font>
    <font>
      <sz val="8.5"/>
      <color indexed="8"/>
      <name val="Arial Greek"/>
      <family val="2"/>
    </font>
    <font>
      <b/>
      <sz val="8.5"/>
      <color indexed="8"/>
      <name val="Arial Greek"/>
      <family val="2"/>
    </font>
    <font>
      <b/>
      <sz val="8.5"/>
      <name val="Arial Greek"/>
      <family val="2"/>
    </font>
    <font>
      <sz val="8.5"/>
      <name val="Arial Greek"/>
      <family val="2"/>
    </font>
    <font>
      <sz val="8.5"/>
      <color indexed="8"/>
      <name val="Arial"/>
      <family val="2"/>
    </font>
    <font>
      <sz val="8.5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5" fillId="0" borderId="0" xfId="18" applyFont="1">
      <alignment/>
      <protection/>
    </xf>
    <xf numFmtId="0" fontId="5" fillId="0" borderId="0" xfId="18" applyFont="1" applyAlignment="1">
      <alignment horizontal="center"/>
      <protection/>
    </xf>
    <xf numFmtId="0" fontId="6" fillId="0" borderId="0" xfId="18" applyFont="1" applyAlignment="1">
      <alignment horizontal="left" vertical="center"/>
      <protection/>
    </xf>
    <xf numFmtId="0" fontId="6" fillId="0" borderId="0" xfId="18" applyFont="1" applyAlignment="1">
      <alignment horizontal="centerContinuous" vertical="center"/>
      <protection/>
    </xf>
    <xf numFmtId="0" fontId="6" fillId="0" borderId="0" xfId="18" applyFont="1" applyAlignment="1">
      <alignment horizontal="center" wrapText="1"/>
      <protection/>
    </xf>
    <xf numFmtId="0" fontId="6" fillId="0" borderId="1" xfId="18" applyFont="1" applyBorder="1">
      <alignment/>
      <protection/>
    </xf>
    <xf numFmtId="0" fontId="7" fillId="0" borderId="2" xfId="17" applyFont="1" applyBorder="1">
      <alignment/>
      <protection/>
    </xf>
    <xf numFmtId="17" fontId="6" fillId="0" borderId="1" xfId="18" applyNumberFormat="1" applyFont="1" applyBorder="1" applyAlignment="1">
      <alignment horizontal="center"/>
      <protection/>
    </xf>
    <xf numFmtId="17" fontId="6" fillId="0" borderId="1" xfId="18" applyNumberFormat="1" applyFont="1" applyBorder="1" applyAlignment="1">
      <alignment horizontal="centerContinuous"/>
      <protection/>
    </xf>
    <xf numFmtId="0" fontId="6" fillId="0" borderId="2" xfId="18" applyFont="1" applyBorder="1" applyAlignment="1">
      <alignment horizontal="centerContinuous"/>
      <protection/>
    </xf>
    <xf numFmtId="0" fontId="6" fillId="0" borderId="3" xfId="18" applyFont="1" applyBorder="1" applyAlignment="1">
      <alignment horizontal="center"/>
      <protection/>
    </xf>
    <xf numFmtId="0" fontId="6" fillId="0" borderId="2" xfId="18" applyFont="1" applyBorder="1" applyAlignment="1">
      <alignment horizontal="center"/>
      <protection/>
    </xf>
    <xf numFmtId="0" fontId="6" fillId="0" borderId="4" xfId="18" applyFont="1" applyBorder="1" applyAlignment="1">
      <alignment horizontal="left" vertical="center"/>
      <protection/>
    </xf>
    <xf numFmtId="0" fontId="7" fillId="0" borderId="5" xfId="17" applyFont="1" applyBorder="1" applyAlignment="1">
      <alignment horizontal="left" vertical="center"/>
      <protection/>
    </xf>
    <xf numFmtId="1" fontId="6" fillId="0" borderId="4" xfId="18" applyNumberFormat="1" applyFont="1" applyBorder="1" applyAlignment="1">
      <alignment horizontal="centerContinuous" vertical="center"/>
      <protection/>
    </xf>
    <xf numFmtId="1" fontId="6" fillId="0" borderId="6" xfId="18" applyNumberFormat="1" applyFont="1" applyBorder="1" applyAlignment="1">
      <alignment horizontal="centerContinuous" vertical="center"/>
      <protection/>
    </xf>
    <xf numFmtId="1" fontId="6" fillId="0" borderId="7" xfId="18" applyNumberFormat="1" applyFont="1" applyBorder="1" applyAlignment="1">
      <alignment horizontal="centerContinuous" vertical="center"/>
      <protection/>
    </xf>
    <xf numFmtId="195" fontId="6" fillId="0" borderId="0" xfId="25" applyNumberFormat="1" applyFont="1" applyBorder="1" applyAlignment="1">
      <alignment horizontal="center" vertical="center"/>
    </xf>
    <xf numFmtId="1" fontId="6" fillId="0" borderId="4" xfId="18" applyNumberFormat="1" applyFont="1" applyBorder="1" applyAlignment="1">
      <alignment horizontal="center" vertical="center"/>
      <protection/>
    </xf>
    <xf numFmtId="195" fontId="6" fillId="0" borderId="5" xfId="25" applyNumberFormat="1" applyFont="1" applyBorder="1" applyAlignment="1">
      <alignment horizontal="center" vertical="center"/>
    </xf>
    <xf numFmtId="0" fontId="5" fillId="0" borderId="0" xfId="18" applyFont="1" applyAlignment="1">
      <alignment horizontal="left" vertical="center"/>
      <protection/>
    </xf>
    <xf numFmtId="0" fontId="5" fillId="0" borderId="1" xfId="18" applyFont="1" applyBorder="1" applyAlignment="1">
      <alignment horizontal="center"/>
      <protection/>
    </xf>
    <xf numFmtId="0" fontId="8" fillId="0" borderId="2" xfId="15" applyFont="1" applyBorder="1">
      <alignment/>
      <protection/>
    </xf>
    <xf numFmtId="0" fontId="8" fillId="0" borderId="1" xfId="15" applyFont="1" applyBorder="1" applyAlignment="1">
      <alignment horizontal="center"/>
      <protection/>
    </xf>
    <xf numFmtId="0" fontId="8" fillId="0" borderId="8" xfId="19" applyFont="1" applyBorder="1" applyAlignment="1">
      <alignment horizontal="center"/>
      <protection/>
    </xf>
    <xf numFmtId="196" fontId="5" fillId="0" borderId="9" xfId="18" applyNumberFormat="1" applyFont="1" applyBorder="1" applyAlignment="1">
      <alignment horizontal="center"/>
      <protection/>
    </xf>
    <xf numFmtId="195" fontId="5" fillId="0" borderId="2" xfId="25" applyNumberFormat="1" applyFont="1" applyBorder="1" applyAlignment="1">
      <alignment horizontal="center"/>
    </xf>
    <xf numFmtId="0" fontId="5" fillId="0" borderId="4" xfId="18" applyFont="1" applyBorder="1" applyAlignment="1">
      <alignment horizontal="center"/>
      <protection/>
    </xf>
    <xf numFmtId="0" fontId="8" fillId="0" borderId="5" xfId="15" applyFont="1" applyBorder="1">
      <alignment/>
      <protection/>
    </xf>
    <xf numFmtId="0" fontId="8" fillId="0" borderId="4" xfId="15" applyFont="1" applyBorder="1" applyAlignment="1">
      <alignment horizontal="center"/>
      <protection/>
    </xf>
    <xf numFmtId="0" fontId="8" fillId="0" borderId="10" xfId="19" applyFont="1" applyBorder="1" applyAlignment="1">
      <alignment horizontal="center"/>
      <protection/>
    </xf>
    <xf numFmtId="196" fontId="5" fillId="0" borderId="11" xfId="18" applyNumberFormat="1" applyFont="1" applyBorder="1" applyAlignment="1">
      <alignment horizontal="center"/>
      <protection/>
    </xf>
    <xf numFmtId="195" fontId="5" fillId="0" borderId="5" xfId="25" applyNumberFormat="1" applyFont="1" applyBorder="1" applyAlignment="1">
      <alignment horizontal="center"/>
    </xf>
    <xf numFmtId="0" fontId="5" fillId="0" borderId="10" xfId="18" applyFont="1" applyBorder="1" applyAlignment="1">
      <alignment horizontal="center"/>
      <protection/>
    </xf>
    <xf numFmtId="0" fontId="8" fillId="0" borderId="5" xfId="15" applyFont="1" applyFill="1" applyBorder="1">
      <alignment/>
      <protection/>
    </xf>
    <xf numFmtId="0" fontId="9" fillId="0" borderId="6" xfId="18" applyFont="1" applyBorder="1" applyAlignment="1">
      <alignment horizontal="center"/>
      <protection/>
    </xf>
    <xf numFmtId="0" fontId="10" fillId="0" borderId="12" xfId="15" applyFont="1" applyFill="1" applyBorder="1">
      <alignment/>
      <protection/>
    </xf>
    <xf numFmtId="0" fontId="10" fillId="0" borderId="13" xfId="15" applyFont="1" applyBorder="1" applyAlignment="1">
      <alignment horizontal="center"/>
      <protection/>
    </xf>
    <xf numFmtId="0" fontId="9" fillId="0" borderId="14" xfId="18" applyFont="1" applyBorder="1" applyAlignment="1">
      <alignment horizontal="center"/>
      <protection/>
    </xf>
    <xf numFmtId="196" fontId="9" fillId="0" borderId="15" xfId="18" applyNumberFormat="1" applyFont="1" applyBorder="1" applyAlignment="1">
      <alignment horizontal="center"/>
      <protection/>
    </xf>
    <xf numFmtId="195" fontId="9" fillId="0" borderId="14" xfId="25" applyNumberFormat="1" applyFont="1" applyBorder="1" applyAlignment="1">
      <alignment horizontal="center"/>
    </xf>
    <xf numFmtId="195" fontId="9" fillId="0" borderId="16" xfId="25" applyNumberFormat="1" applyFont="1" applyBorder="1" applyAlignment="1">
      <alignment horizontal="center"/>
    </xf>
    <xf numFmtId="0" fontId="9" fillId="0" borderId="0" xfId="18" applyFont="1">
      <alignment/>
      <protection/>
    </xf>
  </cellXfs>
  <cellStyles count="12">
    <cellStyle name="Normal" xfId="0"/>
    <cellStyle name="Normal_Feb99_New" xfId="15"/>
    <cellStyle name="Followed Hyperlink" xfId="16"/>
    <cellStyle name="Βασικό_1998-12-b" xfId="17"/>
    <cellStyle name="Βασικό_COMPARISON98_97" xfId="18"/>
    <cellStyle name="Βασικό_Dec98_New" xfId="19"/>
    <cellStyle name="Hyperlink" xfId="20"/>
    <cellStyle name="Comma" xfId="21"/>
    <cellStyle name="Comma [0]" xfId="22"/>
    <cellStyle name="Currency" xfId="23"/>
    <cellStyle name="Currency [0]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MS\excel\Comparison_tot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MS-2000\Comparisons\2000\Apr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ket_Glance_n_"/>
      <sheetName val="Market_Glance_iu"/>
      <sheetName val="Market_Glance_DoUs "/>
      <sheetName val="Market_Glance_n_ IU"/>
      <sheetName val="Market_Glance_ALL VEH"/>
      <sheetName val="Δ0403_Jan04"/>
      <sheetName val="Δ0403_Feb04"/>
      <sheetName val="Δ0403_Mar04"/>
      <sheetName val="Δ0403_Apr04"/>
      <sheetName val="Δ0403_May04"/>
      <sheetName val="Δ0304_JUN04"/>
      <sheetName val="Δ0304_JUL04"/>
      <sheetName val="Δ0302_AUG03"/>
      <sheetName val="Δ0302_SEP03"/>
      <sheetName val="Δ0302_OCT03"/>
      <sheetName val="Δ0302_NOV03"/>
      <sheetName val="Δ0302_DEC03"/>
      <sheetName val="Per mont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Δ0099_Apr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7"/>
  <sheetViews>
    <sheetView tabSelected="1" workbookViewId="0" topLeftCell="A1">
      <selection activeCell="G9" sqref="G9"/>
    </sheetView>
  </sheetViews>
  <sheetFormatPr defaultColWidth="9.00390625" defaultRowHeight="12.75"/>
  <cols>
    <col min="1" max="1" width="6.375" style="1" customWidth="1"/>
    <col min="2" max="2" width="16.625" style="1" customWidth="1"/>
    <col min="3" max="3" width="8.125" style="1" bestFit="1" customWidth="1"/>
    <col min="4" max="4" width="5.00390625" style="1" bestFit="1" customWidth="1"/>
    <col min="5" max="5" width="4.875" style="1" customWidth="1"/>
    <col min="6" max="6" width="9.125" style="1" customWidth="1"/>
    <col min="7" max="7" width="10.375" style="1" customWidth="1"/>
    <col min="8" max="8" width="5.00390625" style="1" bestFit="1" customWidth="1"/>
    <col min="9" max="9" width="6.125" style="2" customWidth="1"/>
    <col min="10" max="16384" width="9.125" style="1" customWidth="1"/>
  </cols>
  <sheetData>
    <row r="1" ht="39" customHeight="1"/>
    <row r="2" spans="1:3" ht="12" customHeight="1">
      <c r="A2" s="3" t="s">
        <v>0</v>
      </c>
      <c r="B2" s="4"/>
      <c r="C2" s="4"/>
    </row>
    <row r="3" spans="1:10" ht="19.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0.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</row>
    <row r="5" ht="4.5" customHeight="1" thickBot="1">
      <c r="F5" s="2"/>
    </row>
    <row r="6" spans="1:10" ht="11.25">
      <c r="A6" s="6" t="s">
        <v>3</v>
      </c>
      <c r="B6" s="7" t="s">
        <v>4</v>
      </c>
      <c r="C6" s="8">
        <v>38200</v>
      </c>
      <c r="D6" s="9">
        <v>37834</v>
      </c>
      <c r="E6" s="10"/>
      <c r="F6" s="11" t="s">
        <v>5</v>
      </c>
      <c r="G6" s="8" t="s">
        <v>6</v>
      </c>
      <c r="H6" s="9" t="s">
        <v>7</v>
      </c>
      <c r="I6" s="10"/>
      <c r="J6" s="12" t="str">
        <f>F6</f>
        <v>Δ04/03</v>
      </c>
    </row>
    <row r="7" spans="1:10" s="21" customFormat="1" ht="18.75" customHeight="1" thickBot="1">
      <c r="A7" s="13" t="s">
        <v>8</v>
      </c>
      <c r="B7" s="14" t="s">
        <v>9</v>
      </c>
      <c r="C7" s="15">
        <f>SUM(C8:C57)</f>
        <v>19491</v>
      </c>
      <c r="D7" s="16">
        <f>SUM(D8:D57)</f>
        <v>18586</v>
      </c>
      <c r="E7" s="17"/>
      <c r="F7" s="18">
        <f aca="true" t="shared" si="0" ref="F7:F44">(C7-D7)/D7</f>
        <v>0.048692564295706446</v>
      </c>
      <c r="G7" s="19">
        <f>SUM(G8:G57)</f>
        <v>213893</v>
      </c>
      <c r="H7" s="16">
        <f>SUM(H8:H58)</f>
        <v>185744</v>
      </c>
      <c r="I7" s="17"/>
      <c r="J7" s="20">
        <f aca="true" t="shared" si="1" ref="J7:J47">(G7-H7)/H7</f>
        <v>0.15154729089499527</v>
      </c>
    </row>
    <row r="8" spans="1:10" ht="11.25">
      <c r="A8" s="22">
        <v>1</v>
      </c>
      <c r="B8" s="23" t="s">
        <v>10</v>
      </c>
      <c r="C8" s="24">
        <v>1728</v>
      </c>
      <c r="D8" s="25">
        <v>1892</v>
      </c>
      <c r="E8" s="26">
        <f aca="true" t="shared" si="2" ref="E8:E44">RANK(D8,$D$8:$D$51)</f>
        <v>1</v>
      </c>
      <c r="F8" s="27">
        <f t="shared" si="0"/>
        <v>-0.08668076109936575</v>
      </c>
      <c r="G8" s="24">
        <v>20250</v>
      </c>
      <c r="H8" s="25">
        <v>17923</v>
      </c>
      <c r="I8" s="26">
        <f aca="true" t="shared" si="3" ref="I8:I47">RANK(H8,$H$8:$H$54)</f>
        <v>1</v>
      </c>
      <c r="J8" s="27">
        <f t="shared" si="1"/>
        <v>0.1298331752496792</v>
      </c>
    </row>
    <row r="9" spans="1:10" ht="11.25">
      <c r="A9" s="28">
        <f aca="true" t="shared" si="4" ref="A9:A55">A8+1</f>
        <v>2</v>
      </c>
      <c r="B9" s="29" t="s">
        <v>11</v>
      </c>
      <c r="C9" s="30">
        <v>1623</v>
      </c>
      <c r="D9" s="31">
        <v>1578</v>
      </c>
      <c r="E9" s="32">
        <f t="shared" si="2"/>
        <v>2</v>
      </c>
      <c r="F9" s="33">
        <f t="shared" si="0"/>
        <v>0.028517110266159697</v>
      </c>
      <c r="G9" s="30">
        <v>18168</v>
      </c>
      <c r="H9" s="31">
        <v>15745</v>
      </c>
      <c r="I9" s="32">
        <f t="shared" si="3"/>
        <v>2</v>
      </c>
      <c r="J9" s="33">
        <f t="shared" si="1"/>
        <v>0.1538901238488409</v>
      </c>
    </row>
    <row r="10" spans="1:10" ht="11.25">
      <c r="A10" s="28">
        <f t="shared" si="4"/>
        <v>3</v>
      </c>
      <c r="B10" s="29" t="s">
        <v>12</v>
      </c>
      <c r="C10" s="30">
        <v>1961</v>
      </c>
      <c r="D10" s="31">
        <v>1338</v>
      </c>
      <c r="E10" s="32">
        <f t="shared" si="2"/>
        <v>5</v>
      </c>
      <c r="F10" s="33">
        <f t="shared" si="0"/>
        <v>0.4656203288490284</v>
      </c>
      <c r="G10" s="30">
        <v>16837</v>
      </c>
      <c r="H10" s="31">
        <v>14592</v>
      </c>
      <c r="I10" s="32">
        <f t="shared" si="3"/>
        <v>3</v>
      </c>
      <c r="J10" s="33">
        <f t="shared" si="1"/>
        <v>0.15385142543859648</v>
      </c>
    </row>
    <row r="11" spans="1:10" ht="11.25">
      <c r="A11" s="28">
        <f t="shared" si="4"/>
        <v>4</v>
      </c>
      <c r="B11" s="29" t="s">
        <v>13</v>
      </c>
      <c r="C11" s="30">
        <v>865</v>
      </c>
      <c r="D11" s="31">
        <v>892</v>
      </c>
      <c r="E11" s="32">
        <f t="shared" si="2"/>
        <v>10</v>
      </c>
      <c r="F11" s="33">
        <f t="shared" si="0"/>
        <v>-0.030269058295964126</v>
      </c>
      <c r="G11" s="30">
        <v>13574</v>
      </c>
      <c r="H11" s="31">
        <v>10808</v>
      </c>
      <c r="I11" s="32">
        <f t="shared" si="3"/>
        <v>8</v>
      </c>
      <c r="J11" s="33">
        <f t="shared" si="1"/>
        <v>0.25592153960029607</v>
      </c>
    </row>
    <row r="12" spans="1:10" ht="11.25">
      <c r="A12" s="28">
        <f t="shared" si="4"/>
        <v>5</v>
      </c>
      <c r="B12" s="29" t="s">
        <v>14</v>
      </c>
      <c r="C12" s="30">
        <v>1139</v>
      </c>
      <c r="D12" s="31">
        <v>1040</v>
      </c>
      <c r="E12" s="32">
        <f t="shared" si="2"/>
        <v>7</v>
      </c>
      <c r="F12" s="33">
        <f t="shared" si="0"/>
        <v>0.09519230769230769</v>
      </c>
      <c r="G12" s="30">
        <v>13173</v>
      </c>
      <c r="H12" s="31">
        <v>11264</v>
      </c>
      <c r="I12" s="32">
        <f t="shared" si="3"/>
        <v>7</v>
      </c>
      <c r="J12" s="33">
        <f t="shared" si="1"/>
        <v>0.16947798295454544</v>
      </c>
    </row>
    <row r="13" spans="1:10" ht="11.25">
      <c r="A13" s="28">
        <f t="shared" si="4"/>
        <v>6</v>
      </c>
      <c r="B13" s="29" t="s">
        <v>15</v>
      </c>
      <c r="C13" s="30">
        <v>1202</v>
      </c>
      <c r="D13" s="31">
        <v>1080</v>
      </c>
      <c r="E13" s="32">
        <f t="shared" si="2"/>
        <v>6</v>
      </c>
      <c r="F13" s="33">
        <f t="shared" si="0"/>
        <v>0.11296296296296296</v>
      </c>
      <c r="G13" s="30">
        <v>13137</v>
      </c>
      <c r="H13" s="31">
        <v>11777</v>
      </c>
      <c r="I13" s="32">
        <f t="shared" si="3"/>
        <v>6</v>
      </c>
      <c r="J13" s="33">
        <f t="shared" si="1"/>
        <v>0.1154793241063089</v>
      </c>
    </row>
    <row r="14" spans="1:10" ht="11.25">
      <c r="A14" s="28">
        <f t="shared" si="4"/>
        <v>7</v>
      </c>
      <c r="B14" s="29" t="s">
        <v>16</v>
      </c>
      <c r="C14" s="30">
        <v>1169</v>
      </c>
      <c r="D14" s="31">
        <v>1354</v>
      </c>
      <c r="E14" s="32">
        <f t="shared" si="2"/>
        <v>3</v>
      </c>
      <c r="F14" s="33">
        <f t="shared" si="0"/>
        <v>-0.13663220088626293</v>
      </c>
      <c r="G14" s="30">
        <v>12770</v>
      </c>
      <c r="H14" s="31">
        <v>13107</v>
      </c>
      <c r="I14" s="32">
        <f t="shared" si="3"/>
        <v>4</v>
      </c>
      <c r="J14" s="33">
        <f t="shared" si="1"/>
        <v>-0.02571145189593347</v>
      </c>
    </row>
    <row r="15" spans="1:10" ht="11.25">
      <c r="A15" s="28">
        <f t="shared" si="4"/>
        <v>8</v>
      </c>
      <c r="B15" s="29" t="s">
        <v>17</v>
      </c>
      <c r="C15" s="30">
        <v>1180</v>
      </c>
      <c r="D15" s="31">
        <v>1348</v>
      </c>
      <c r="E15" s="32">
        <f t="shared" si="2"/>
        <v>4</v>
      </c>
      <c r="F15" s="33">
        <f t="shared" si="0"/>
        <v>-0.12462908011869436</v>
      </c>
      <c r="G15" s="30">
        <v>12041</v>
      </c>
      <c r="H15" s="31">
        <v>12203</v>
      </c>
      <c r="I15" s="32">
        <f t="shared" si="3"/>
        <v>5</v>
      </c>
      <c r="J15" s="33">
        <f t="shared" si="1"/>
        <v>-0.013275424076046873</v>
      </c>
    </row>
    <row r="16" spans="1:10" ht="11.25">
      <c r="A16" s="28">
        <f t="shared" si="4"/>
        <v>9</v>
      </c>
      <c r="B16" s="29" t="s">
        <v>18</v>
      </c>
      <c r="C16" s="30">
        <v>878</v>
      </c>
      <c r="D16" s="31">
        <v>777</v>
      </c>
      <c r="E16" s="32">
        <f t="shared" si="2"/>
        <v>11</v>
      </c>
      <c r="F16" s="33">
        <f t="shared" si="0"/>
        <v>0.12998712998713</v>
      </c>
      <c r="G16" s="30">
        <v>10160</v>
      </c>
      <c r="H16" s="31">
        <v>8478</v>
      </c>
      <c r="I16" s="32">
        <f t="shared" si="3"/>
        <v>10</v>
      </c>
      <c r="J16" s="33">
        <f t="shared" si="1"/>
        <v>0.19839584807737673</v>
      </c>
    </row>
    <row r="17" spans="1:10" ht="11.25">
      <c r="A17" s="28">
        <f t="shared" si="4"/>
        <v>10</v>
      </c>
      <c r="B17" s="29" t="s">
        <v>19</v>
      </c>
      <c r="C17" s="30">
        <v>810</v>
      </c>
      <c r="D17" s="31">
        <v>994</v>
      </c>
      <c r="E17" s="32">
        <f t="shared" si="2"/>
        <v>9</v>
      </c>
      <c r="F17" s="33">
        <f t="shared" si="0"/>
        <v>-0.1851106639839034</v>
      </c>
      <c r="G17" s="30">
        <v>9408</v>
      </c>
      <c r="H17" s="31">
        <v>10060</v>
      </c>
      <c r="I17" s="32">
        <f t="shared" si="3"/>
        <v>9</v>
      </c>
      <c r="J17" s="33">
        <f t="shared" si="1"/>
        <v>-0.06481113320079523</v>
      </c>
    </row>
    <row r="18" spans="1:10" ht="11.25">
      <c r="A18" s="28">
        <f t="shared" si="4"/>
        <v>11</v>
      </c>
      <c r="B18" s="29" t="s">
        <v>20</v>
      </c>
      <c r="C18" s="30">
        <v>901</v>
      </c>
      <c r="D18" s="31">
        <v>1013</v>
      </c>
      <c r="E18" s="32">
        <f t="shared" si="2"/>
        <v>8</v>
      </c>
      <c r="F18" s="33">
        <f t="shared" si="0"/>
        <v>-0.11056268509378085</v>
      </c>
      <c r="G18" s="30">
        <v>8934</v>
      </c>
      <c r="H18" s="31">
        <v>8062</v>
      </c>
      <c r="I18" s="32">
        <f t="shared" si="3"/>
        <v>11</v>
      </c>
      <c r="J18" s="33">
        <f t="shared" si="1"/>
        <v>0.10816174646489705</v>
      </c>
    </row>
    <row r="19" spans="1:10" ht="11.25">
      <c r="A19" s="28">
        <f t="shared" si="4"/>
        <v>12</v>
      </c>
      <c r="B19" s="29" t="s">
        <v>21</v>
      </c>
      <c r="C19" s="30">
        <v>663</v>
      </c>
      <c r="D19" s="31">
        <v>758</v>
      </c>
      <c r="E19" s="32">
        <f t="shared" si="2"/>
        <v>12</v>
      </c>
      <c r="F19" s="33">
        <f t="shared" si="0"/>
        <v>-0.12532981530343007</v>
      </c>
      <c r="G19" s="30">
        <v>8378</v>
      </c>
      <c r="H19" s="31">
        <v>7975</v>
      </c>
      <c r="I19" s="32">
        <f t="shared" si="3"/>
        <v>12</v>
      </c>
      <c r="J19" s="33">
        <f t="shared" si="1"/>
        <v>0.05053291536050157</v>
      </c>
    </row>
    <row r="20" spans="1:10" ht="11.25">
      <c r="A20" s="28">
        <f t="shared" si="4"/>
        <v>13</v>
      </c>
      <c r="B20" s="29" t="s">
        <v>22</v>
      </c>
      <c r="C20" s="30">
        <v>538</v>
      </c>
      <c r="D20" s="31">
        <v>607</v>
      </c>
      <c r="E20" s="32">
        <f t="shared" si="2"/>
        <v>13</v>
      </c>
      <c r="F20" s="33">
        <f t="shared" si="0"/>
        <v>-0.11367380560131796</v>
      </c>
      <c r="G20" s="30">
        <v>6569</v>
      </c>
      <c r="H20" s="31">
        <v>5576</v>
      </c>
      <c r="I20" s="32">
        <f t="shared" si="3"/>
        <v>13</v>
      </c>
      <c r="J20" s="33">
        <f t="shared" si="1"/>
        <v>0.17808464849354375</v>
      </c>
    </row>
    <row r="21" spans="1:10" ht="11.25">
      <c r="A21" s="28">
        <f t="shared" si="4"/>
        <v>14</v>
      </c>
      <c r="B21" s="29" t="s">
        <v>23</v>
      </c>
      <c r="C21" s="30">
        <v>486</v>
      </c>
      <c r="D21" s="31">
        <v>534</v>
      </c>
      <c r="E21" s="32">
        <f t="shared" si="2"/>
        <v>14</v>
      </c>
      <c r="F21" s="33">
        <f t="shared" si="0"/>
        <v>-0.0898876404494382</v>
      </c>
      <c r="G21" s="30">
        <v>5872</v>
      </c>
      <c r="H21" s="31">
        <v>5251</v>
      </c>
      <c r="I21" s="32">
        <f t="shared" si="3"/>
        <v>14</v>
      </c>
      <c r="J21" s="33">
        <f t="shared" si="1"/>
        <v>0.1182631879641973</v>
      </c>
    </row>
    <row r="22" spans="1:10" ht="11.25">
      <c r="A22" s="28">
        <f t="shared" si="4"/>
        <v>15</v>
      </c>
      <c r="B22" s="29" t="s">
        <v>24</v>
      </c>
      <c r="C22" s="30">
        <v>401</v>
      </c>
      <c r="D22" s="31">
        <v>430</v>
      </c>
      <c r="E22" s="32">
        <f t="shared" si="2"/>
        <v>16</v>
      </c>
      <c r="F22" s="33">
        <f t="shared" si="0"/>
        <v>-0.06744186046511629</v>
      </c>
      <c r="G22" s="30">
        <v>5180</v>
      </c>
      <c r="H22" s="31">
        <v>4447</v>
      </c>
      <c r="I22" s="32">
        <f t="shared" si="3"/>
        <v>15</v>
      </c>
      <c r="J22" s="33">
        <f t="shared" si="1"/>
        <v>0.16483022262199234</v>
      </c>
    </row>
    <row r="23" spans="1:10" ht="11.25">
      <c r="A23" s="28">
        <f t="shared" si="4"/>
        <v>16</v>
      </c>
      <c r="B23" s="29" t="s">
        <v>25</v>
      </c>
      <c r="C23" s="30">
        <v>464</v>
      </c>
      <c r="D23" s="31">
        <v>246</v>
      </c>
      <c r="E23" s="32">
        <f t="shared" si="2"/>
        <v>20</v>
      </c>
      <c r="F23" s="33">
        <f t="shared" si="0"/>
        <v>0.8861788617886179</v>
      </c>
      <c r="G23" s="30">
        <v>4521</v>
      </c>
      <c r="H23" s="31">
        <v>2561</v>
      </c>
      <c r="I23" s="32">
        <f t="shared" si="3"/>
        <v>19</v>
      </c>
      <c r="J23" s="33">
        <f t="shared" si="1"/>
        <v>0.7653260445138618</v>
      </c>
    </row>
    <row r="24" spans="1:10" ht="11.25">
      <c r="A24" s="28">
        <f t="shared" si="4"/>
        <v>17</v>
      </c>
      <c r="B24" s="29" t="s">
        <v>26</v>
      </c>
      <c r="C24" s="30">
        <v>478</v>
      </c>
      <c r="D24" s="31">
        <v>376</v>
      </c>
      <c r="E24" s="32">
        <f t="shared" si="2"/>
        <v>17</v>
      </c>
      <c r="F24" s="33">
        <f t="shared" si="0"/>
        <v>0.2712765957446808</v>
      </c>
      <c r="G24" s="30">
        <v>4401</v>
      </c>
      <c r="H24" s="31">
        <v>3916</v>
      </c>
      <c r="I24" s="32">
        <f t="shared" si="3"/>
        <v>16</v>
      </c>
      <c r="J24" s="33">
        <f t="shared" si="1"/>
        <v>0.12385086823289071</v>
      </c>
    </row>
    <row r="25" spans="1:10" ht="11.25">
      <c r="A25" s="28">
        <f t="shared" si="4"/>
        <v>18</v>
      </c>
      <c r="B25" s="29" t="s">
        <v>27</v>
      </c>
      <c r="C25" s="30">
        <v>486</v>
      </c>
      <c r="D25" s="31">
        <v>484</v>
      </c>
      <c r="E25" s="32">
        <f t="shared" si="2"/>
        <v>15</v>
      </c>
      <c r="F25" s="33">
        <f t="shared" si="0"/>
        <v>0.004132231404958678</v>
      </c>
      <c r="G25" s="30">
        <v>4218</v>
      </c>
      <c r="H25" s="31">
        <v>3462</v>
      </c>
      <c r="I25" s="32">
        <f t="shared" si="3"/>
        <v>17</v>
      </c>
      <c r="J25" s="33">
        <f t="shared" si="1"/>
        <v>0.21837088388214904</v>
      </c>
    </row>
    <row r="26" spans="1:10" ht="11.25">
      <c r="A26" s="28">
        <f t="shared" si="4"/>
        <v>19</v>
      </c>
      <c r="B26" s="29" t="s">
        <v>28</v>
      </c>
      <c r="C26" s="30">
        <v>443</v>
      </c>
      <c r="D26" s="31">
        <v>191</v>
      </c>
      <c r="E26" s="32">
        <f t="shared" si="2"/>
        <v>22</v>
      </c>
      <c r="F26" s="33">
        <f t="shared" si="0"/>
        <v>1.3193717277486912</v>
      </c>
      <c r="G26" s="30">
        <v>4028</v>
      </c>
      <c r="H26" s="31">
        <v>2157</v>
      </c>
      <c r="I26" s="32">
        <f t="shared" si="3"/>
        <v>22</v>
      </c>
      <c r="J26" s="33">
        <f t="shared" si="1"/>
        <v>0.8674084376448772</v>
      </c>
    </row>
    <row r="27" spans="1:10" ht="11.25">
      <c r="A27" s="28">
        <f t="shared" si="4"/>
        <v>20</v>
      </c>
      <c r="B27" s="29" t="s">
        <v>29</v>
      </c>
      <c r="C27" s="30">
        <v>561</v>
      </c>
      <c r="D27" s="31">
        <v>307</v>
      </c>
      <c r="E27" s="32">
        <f t="shared" si="2"/>
        <v>18</v>
      </c>
      <c r="F27" s="33">
        <f t="shared" si="0"/>
        <v>0.8273615635179153</v>
      </c>
      <c r="G27" s="30">
        <v>3559</v>
      </c>
      <c r="H27" s="31">
        <v>2825</v>
      </c>
      <c r="I27" s="32">
        <f t="shared" si="3"/>
        <v>18</v>
      </c>
      <c r="J27" s="33">
        <f t="shared" si="1"/>
        <v>0.2598230088495575</v>
      </c>
    </row>
    <row r="28" spans="1:10" ht="11.25">
      <c r="A28" s="28">
        <f t="shared" si="4"/>
        <v>21</v>
      </c>
      <c r="B28" s="29" t="s">
        <v>30</v>
      </c>
      <c r="C28" s="30">
        <v>263</v>
      </c>
      <c r="D28" s="31">
        <v>270</v>
      </c>
      <c r="E28" s="32">
        <f t="shared" si="2"/>
        <v>19</v>
      </c>
      <c r="F28" s="33">
        <f t="shared" si="0"/>
        <v>-0.025925925925925925</v>
      </c>
      <c r="G28" s="30">
        <v>3037</v>
      </c>
      <c r="H28" s="31">
        <v>2381</v>
      </c>
      <c r="I28" s="32">
        <f t="shared" si="3"/>
        <v>21</v>
      </c>
      <c r="J28" s="33">
        <f t="shared" si="1"/>
        <v>0.2755144897102058</v>
      </c>
    </row>
    <row r="29" spans="1:10" ht="11.25">
      <c r="A29" s="28">
        <f t="shared" si="4"/>
        <v>22</v>
      </c>
      <c r="B29" s="29" t="s">
        <v>31</v>
      </c>
      <c r="C29" s="30">
        <v>211</v>
      </c>
      <c r="D29" s="31">
        <v>237</v>
      </c>
      <c r="E29" s="32">
        <f t="shared" si="2"/>
        <v>21</v>
      </c>
      <c r="F29" s="33">
        <f t="shared" si="0"/>
        <v>-0.10970464135021098</v>
      </c>
      <c r="G29" s="30">
        <v>2411</v>
      </c>
      <c r="H29" s="31">
        <v>2468</v>
      </c>
      <c r="I29" s="32">
        <f t="shared" si="3"/>
        <v>20</v>
      </c>
      <c r="J29" s="33">
        <f t="shared" si="1"/>
        <v>-0.023095623987034037</v>
      </c>
    </row>
    <row r="30" spans="1:10" ht="11.25">
      <c r="A30" s="28">
        <f t="shared" si="4"/>
        <v>23</v>
      </c>
      <c r="B30" s="29" t="s">
        <v>32</v>
      </c>
      <c r="C30" s="30">
        <v>152</v>
      </c>
      <c r="D30" s="31">
        <v>122</v>
      </c>
      <c r="E30" s="32">
        <f t="shared" si="2"/>
        <v>24</v>
      </c>
      <c r="F30" s="33">
        <f t="shared" si="0"/>
        <v>0.2459016393442623</v>
      </c>
      <c r="G30" s="30">
        <v>2261</v>
      </c>
      <c r="H30" s="31">
        <v>1385</v>
      </c>
      <c r="I30" s="32">
        <f t="shared" si="3"/>
        <v>23</v>
      </c>
      <c r="J30" s="33">
        <f t="shared" si="1"/>
        <v>0.6324909747292419</v>
      </c>
    </row>
    <row r="31" spans="1:10" ht="11.25">
      <c r="A31" s="28">
        <f t="shared" si="4"/>
        <v>24</v>
      </c>
      <c r="B31" s="29" t="s">
        <v>33</v>
      </c>
      <c r="C31" s="30">
        <v>151</v>
      </c>
      <c r="D31" s="31">
        <v>161</v>
      </c>
      <c r="E31" s="32">
        <f t="shared" si="2"/>
        <v>23</v>
      </c>
      <c r="F31" s="33">
        <f t="shared" si="0"/>
        <v>-0.062111801242236024</v>
      </c>
      <c r="G31" s="30">
        <v>1757</v>
      </c>
      <c r="H31" s="31">
        <v>1346</v>
      </c>
      <c r="I31" s="32">
        <f t="shared" si="3"/>
        <v>24</v>
      </c>
      <c r="J31" s="33">
        <f t="shared" si="1"/>
        <v>0.30534918276374445</v>
      </c>
    </row>
    <row r="32" spans="1:10" ht="11.25">
      <c r="A32" s="28">
        <f t="shared" si="4"/>
        <v>25</v>
      </c>
      <c r="B32" s="29" t="s">
        <v>34</v>
      </c>
      <c r="C32" s="30">
        <v>158</v>
      </c>
      <c r="D32" s="31">
        <v>100</v>
      </c>
      <c r="E32" s="32">
        <f t="shared" si="2"/>
        <v>25</v>
      </c>
      <c r="F32" s="33">
        <f t="shared" si="0"/>
        <v>0.58</v>
      </c>
      <c r="G32" s="30">
        <v>1542</v>
      </c>
      <c r="H32" s="31">
        <v>1018</v>
      </c>
      <c r="I32" s="32">
        <f t="shared" si="3"/>
        <v>25</v>
      </c>
      <c r="J32" s="33">
        <f t="shared" si="1"/>
        <v>0.5147347740667977</v>
      </c>
    </row>
    <row r="33" spans="1:10" ht="11.25">
      <c r="A33" s="28">
        <f t="shared" si="4"/>
        <v>26</v>
      </c>
      <c r="B33" s="29" t="s">
        <v>35</v>
      </c>
      <c r="C33" s="30">
        <v>121</v>
      </c>
      <c r="D33" s="31">
        <v>51</v>
      </c>
      <c r="E33" s="32">
        <f t="shared" si="2"/>
        <v>29</v>
      </c>
      <c r="F33" s="33">
        <f t="shared" si="0"/>
        <v>1.3725490196078431</v>
      </c>
      <c r="G33" s="30">
        <v>1447</v>
      </c>
      <c r="H33" s="31">
        <v>538</v>
      </c>
      <c r="I33" s="32">
        <f t="shared" si="3"/>
        <v>29</v>
      </c>
      <c r="J33" s="33">
        <f t="shared" si="1"/>
        <v>1.6895910780669146</v>
      </c>
    </row>
    <row r="34" spans="1:10" ht="11.25">
      <c r="A34" s="28">
        <f t="shared" si="4"/>
        <v>27</v>
      </c>
      <c r="B34" s="29" t="s">
        <v>36</v>
      </c>
      <c r="C34" s="30">
        <v>102</v>
      </c>
      <c r="D34" s="31">
        <v>85</v>
      </c>
      <c r="E34" s="32">
        <f t="shared" si="2"/>
        <v>27</v>
      </c>
      <c r="F34" s="33">
        <f t="shared" si="0"/>
        <v>0.2</v>
      </c>
      <c r="G34" s="30">
        <v>1407</v>
      </c>
      <c r="H34" s="31">
        <v>1015</v>
      </c>
      <c r="I34" s="32">
        <f t="shared" si="3"/>
        <v>26</v>
      </c>
      <c r="J34" s="33">
        <f t="shared" si="1"/>
        <v>0.38620689655172413</v>
      </c>
    </row>
    <row r="35" spans="1:10" ht="11.25">
      <c r="A35" s="28">
        <f t="shared" si="4"/>
        <v>28</v>
      </c>
      <c r="B35" s="29" t="s">
        <v>37</v>
      </c>
      <c r="C35" s="30">
        <v>82</v>
      </c>
      <c r="D35" s="31">
        <v>95</v>
      </c>
      <c r="E35" s="32">
        <f t="shared" si="2"/>
        <v>26</v>
      </c>
      <c r="F35" s="33">
        <f t="shared" si="0"/>
        <v>-0.1368421052631579</v>
      </c>
      <c r="G35" s="30">
        <v>1052</v>
      </c>
      <c r="H35" s="31">
        <v>929</v>
      </c>
      <c r="I35" s="32">
        <f t="shared" si="3"/>
        <v>27</v>
      </c>
      <c r="J35" s="33">
        <f t="shared" si="1"/>
        <v>0.13240043057050593</v>
      </c>
    </row>
    <row r="36" spans="1:10" ht="11.25">
      <c r="A36" s="28">
        <f t="shared" si="4"/>
        <v>29</v>
      </c>
      <c r="B36" s="29" t="s">
        <v>38</v>
      </c>
      <c r="C36" s="30">
        <v>48</v>
      </c>
      <c r="D36" s="31">
        <v>41</v>
      </c>
      <c r="E36" s="32">
        <f t="shared" si="2"/>
        <v>31</v>
      </c>
      <c r="F36" s="33">
        <f t="shared" si="0"/>
        <v>0.17073170731707318</v>
      </c>
      <c r="G36" s="30">
        <v>914</v>
      </c>
      <c r="H36" s="31">
        <v>507</v>
      </c>
      <c r="I36" s="32">
        <f t="shared" si="3"/>
        <v>30</v>
      </c>
      <c r="J36" s="33">
        <f t="shared" si="1"/>
        <v>0.8027613412228797</v>
      </c>
    </row>
    <row r="37" spans="1:10" ht="11.25">
      <c r="A37" s="28">
        <f t="shared" si="4"/>
        <v>30</v>
      </c>
      <c r="B37" s="29" t="s">
        <v>39</v>
      </c>
      <c r="C37" s="30">
        <v>86</v>
      </c>
      <c r="D37" s="31">
        <v>60</v>
      </c>
      <c r="E37" s="32">
        <f t="shared" si="2"/>
        <v>28</v>
      </c>
      <c r="F37" s="33">
        <f t="shared" si="0"/>
        <v>0.43333333333333335</v>
      </c>
      <c r="G37" s="30">
        <v>759</v>
      </c>
      <c r="H37" s="31">
        <v>687</v>
      </c>
      <c r="I37" s="32">
        <f t="shared" si="3"/>
        <v>28</v>
      </c>
      <c r="J37" s="33">
        <f t="shared" si="1"/>
        <v>0.10480349344978165</v>
      </c>
    </row>
    <row r="38" spans="1:10" ht="11.25">
      <c r="A38" s="28">
        <f t="shared" si="4"/>
        <v>31</v>
      </c>
      <c r="B38" s="29" t="s">
        <v>40</v>
      </c>
      <c r="C38" s="30">
        <v>38</v>
      </c>
      <c r="D38" s="31">
        <v>47</v>
      </c>
      <c r="E38" s="32">
        <f t="shared" si="2"/>
        <v>30</v>
      </c>
      <c r="F38" s="33">
        <f t="shared" si="0"/>
        <v>-0.19148936170212766</v>
      </c>
      <c r="G38" s="30">
        <v>614</v>
      </c>
      <c r="H38" s="31">
        <v>393</v>
      </c>
      <c r="I38" s="32">
        <f t="shared" si="3"/>
        <v>31</v>
      </c>
      <c r="J38" s="33">
        <f t="shared" si="1"/>
        <v>0.5623409669211196</v>
      </c>
    </row>
    <row r="39" spans="1:10" ht="11.25">
      <c r="A39" s="28">
        <f t="shared" si="4"/>
        <v>32</v>
      </c>
      <c r="B39" s="29" t="s">
        <v>41</v>
      </c>
      <c r="C39" s="30">
        <v>40</v>
      </c>
      <c r="D39" s="31">
        <v>25</v>
      </c>
      <c r="E39" s="32">
        <f t="shared" si="2"/>
        <v>32</v>
      </c>
      <c r="F39" s="33">
        <f t="shared" si="0"/>
        <v>0.6</v>
      </c>
      <c r="G39" s="30">
        <v>555</v>
      </c>
      <c r="H39" s="31">
        <v>359</v>
      </c>
      <c r="I39" s="32">
        <f t="shared" si="3"/>
        <v>32</v>
      </c>
      <c r="J39" s="33">
        <f t="shared" si="1"/>
        <v>0.5459610027855153</v>
      </c>
    </row>
    <row r="40" spans="1:10" ht="11.25">
      <c r="A40" s="28">
        <f t="shared" si="4"/>
        <v>33</v>
      </c>
      <c r="B40" s="29" t="s">
        <v>42</v>
      </c>
      <c r="C40" s="30">
        <v>16</v>
      </c>
      <c r="D40" s="31">
        <v>14</v>
      </c>
      <c r="E40" s="32">
        <f t="shared" si="2"/>
        <v>34</v>
      </c>
      <c r="F40" s="33">
        <f t="shared" si="0"/>
        <v>0.14285714285714285</v>
      </c>
      <c r="G40" s="30">
        <v>277</v>
      </c>
      <c r="H40" s="31">
        <v>96</v>
      </c>
      <c r="I40" s="32">
        <f t="shared" si="3"/>
        <v>34</v>
      </c>
      <c r="J40" s="33">
        <f t="shared" si="1"/>
        <v>1.8854166666666667</v>
      </c>
    </row>
    <row r="41" spans="1:10" ht="11.25">
      <c r="A41" s="28">
        <f t="shared" si="4"/>
        <v>34</v>
      </c>
      <c r="B41" s="29" t="s">
        <v>43</v>
      </c>
      <c r="C41" s="30">
        <v>15</v>
      </c>
      <c r="D41" s="31">
        <v>16</v>
      </c>
      <c r="E41" s="32">
        <f t="shared" si="2"/>
        <v>33</v>
      </c>
      <c r="F41" s="33">
        <f t="shared" si="0"/>
        <v>-0.0625</v>
      </c>
      <c r="G41" s="30">
        <v>214</v>
      </c>
      <c r="H41" s="31">
        <v>182</v>
      </c>
      <c r="I41" s="32">
        <f t="shared" si="3"/>
        <v>33</v>
      </c>
      <c r="J41" s="33">
        <f t="shared" si="1"/>
        <v>0.17582417582417584</v>
      </c>
    </row>
    <row r="42" spans="1:10" ht="11.25">
      <c r="A42" s="28">
        <f t="shared" si="4"/>
        <v>35</v>
      </c>
      <c r="B42" s="29" t="s">
        <v>44</v>
      </c>
      <c r="C42" s="30">
        <v>14</v>
      </c>
      <c r="D42" s="31">
        <v>2</v>
      </c>
      <c r="E42" s="32">
        <f t="shared" si="2"/>
        <v>38</v>
      </c>
      <c r="F42" s="33">
        <f t="shared" si="0"/>
        <v>6</v>
      </c>
      <c r="G42" s="30">
        <v>172</v>
      </c>
      <c r="H42" s="31">
        <v>24</v>
      </c>
      <c r="I42" s="32">
        <f t="shared" si="3"/>
        <v>38</v>
      </c>
      <c r="J42" s="33">
        <f t="shared" si="1"/>
        <v>6.166666666666667</v>
      </c>
    </row>
    <row r="43" spans="1:10" ht="11.25">
      <c r="A43" s="28">
        <f t="shared" si="4"/>
        <v>36</v>
      </c>
      <c r="B43" s="29" t="s">
        <v>45</v>
      </c>
      <c r="C43" s="30">
        <v>7</v>
      </c>
      <c r="D43" s="31">
        <v>5</v>
      </c>
      <c r="E43" s="32">
        <f t="shared" si="2"/>
        <v>36</v>
      </c>
      <c r="F43" s="33">
        <f t="shared" si="0"/>
        <v>0.4</v>
      </c>
      <c r="G43" s="30">
        <v>165</v>
      </c>
      <c r="H43" s="31">
        <v>86</v>
      </c>
      <c r="I43" s="32">
        <f t="shared" si="3"/>
        <v>35</v>
      </c>
      <c r="J43" s="33">
        <f t="shared" si="1"/>
        <v>0.9186046511627907</v>
      </c>
    </row>
    <row r="44" spans="1:10" ht="11.25">
      <c r="A44" s="28">
        <f t="shared" si="4"/>
        <v>37</v>
      </c>
      <c r="B44" s="29" t="s">
        <v>46</v>
      </c>
      <c r="C44" s="30">
        <v>4</v>
      </c>
      <c r="D44" s="31">
        <v>3</v>
      </c>
      <c r="E44" s="32">
        <f t="shared" si="2"/>
        <v>37</v>
      </c>
      <c r="F44" s="33">
        <f t="shared" si="0"/>
        <v>0.3333333333333333</v>
      </c>
      <c r="G44" s="30">
        <v>40</v>
      </c>
      <c r="H44" s="31">
        <v>62</v>
      </c>
      <c r="I44" s="32">
        <f t="shared" si="3"/>
        <v>36</v>
      </c>
      <c r="J44" s="33">
        <f t="shared" si="1"/>
        <v>-0.3548387096774194</v>
      </c>
    </row>
    <row r="45" spans="1:10" ht="11.25">
      <c r="A45" s="28">
        <f t="shared" si="4"/>
        <v>38</v>
      </c>
      <c r="B45" s="29" t="s">
        <v>47</v>
      </c>
      <c r="C45" s="30">
        <v>5</v>
      </c>
      <c r="D45" s="31">
        <v>12</v>
      </c>
      <c r="E45" s="32"/>
      <c r="F45" s="33"/>
      <c r="G45" s="30">
        <v>40</v>
      </c>
      <c r="H45" s="31">
        <v>45</v>
      </c>
      <c r="I45" s="32">
        <f t="shared" si="3"/>
        <v>37</v>
      </c>
      <c r="J45" s="33">
        <f t="shared" si="1"/>
        <v>-0.1111111111111111</v>
      </c>
    </row>
    <row r="46" spans="1:10" ht="11.25">
      <c r="A46" s="28">
        <f t="shared" si="4"/>
        <v>39</v>
      </c>
      <c r="B46" s="29" t="s">
        <v>48</v>
      </c>
      <c r="C46" s="30" t="s">
        <v>49</v>
      </c>
      <c r="D46" s="31" t="s">
        <v>49</v>
      </c>
      <c r="E46" s="32"/>
      <c r="F46" s="33"/>
      <c r="G46" s="30">
        <v>9</v>
      </c>
      <c r="H46" s="31">
        <v>9</v>
      </c>
      <c r="I46" s="32">
        <f t="shared" si="3"/>
        <v>41</v>
      </c>
      <c r="J46" s="33">
        <f t="shared" si="1"/>
        <v>0</v>
      </c>
    </row>
    <row r="47" spans="1:10" ht="11.25">
      <c r="A47" s="28">
        <f t="shared" si="4"/>
        <v>40</v>
      </c>
      <c r="B47" s="29" t="s">
        <v>50</v>
      </c>
      <c r="C47" s="30">
        <v>1</v>
      </c>
      <c r="D47" s="34">
        <v>1</v>
      </c>
      <c r="E47" s="32"/>
      <c r="F47" s="33"/>
      <c r="G47" s="30">
        <v>9</v>
      </c>
      <c r="H47" s="34">
        <v>11</v>
      </c>
      <c r="I47" s="32">
        <f t="shared" si="3"/>
        <v>39</v>
      </c>
      <c r="J47" s="33">
        <f t="shared" si="1"/>
        <v>-0.18181818181818182</v>
      </c>
    </row>
    <row r="48" spans="1:10" ht="11.25">
      <c r="A48" s="28">
        <f t="shared" si="4"/>
        <v>41</v>
      </c>
      <c r="B48" s="29" t="s">
        <v>51</v>
      </c>
      <c r="C48" s="30" t="s">
        <v>49</v>
      </c>
      <c r="D48" s="34" t="s">
        <v>49</v>
      </c>
      <c r="E48" s="32"/>
      <c r="F48" s="33"/>
      <c r="G48" s="30">
        <v>6</v>
      </c>
      <c r="H48" s="34" t="s">
        <v>49</v>
      </c>
      <c r="I48" s="32"/>
      <c r="J48" s="33"/>
    </row>
    <row r="49" spans="1:10" ht="11.25">
      <c r="A49" s="28">
        <f t="shared" si="4"/>
        <v>42</v>
      </c>
      <c r="B49" s="29" t="s">
        <v>52</v>
      </c>
      <c r="C49" s="30" t="s">
        <v>49</v>
      </c>
      <c r="D49" s="34" t="s">
        <v>49</v>
      </c>
      <c r="E49" s="32"/>
      <c r="F49" s="33"/>
      <c r="G49" s="30">
        <v>5</v>
      </c>
      <c r="H49" s="34">
        <v>10</v>
      </c>
      <c r="I49" s="32">
        <f>RANK(H49,$H$8:$H$54)</f>
        <v>40</v>
      </c>
      <c r="J49" s="33">
        <f>(G49-H49)/H49</f>
        <v>-0.5</v>
      </c>
    </row>
    <row r="50" spans="1:10" ht="11.25">
      <c r="A50" s="28">
        <f t="shared" si="4"/>
        <v>43</v>
      </c>
      <c r="B50" s="29" t="s">
        <v>53</v>
      </c>
      <c r="C50" s="30" t="s">
        <v>49</v>
      </c>
      <c r="D50" s="34" t="s">
        <v>49</v>
      </c>
      <c r="E50" s="32"/>
      <c r="F50" s="33"/>
      <c r="G50" s="30">
        <v>4</v>
      </c>
      <c r="H50" s="34">
        <v>0</v>
      </c>
      <c r="I50" s="32"/>
      <c r="J50" s="33"/>
    </row>
    <row r="51" spans="1:10" ht="11.25">
      <c r="A51" s="28">
        <f t="shared" si="4"/>
        <v>44</v>
      </c>
      <c r="B51" s="1" t="s">
        <v>54</v>
      </c>
      <c r="C51" s="30" t="s">
        <v>49</v>
      </c>
      <c r="D51" s="31" t="s">
        <v>49</v>
      </c>
      <c r="E51" s="32"/>
      <c r="F51" s="33"/>
      <c r="G51" s="30">
        <v>4</v>
      </c>
      <c r="H51" s="34" t="s">
        <v>49</v>
      </c>
      <c r="I51" s="32"/>
      <c r="J51" s="33"/>
    </row>
    <row r="52" spans="1:10" ht="11.25">
      <c r="A52" s="28">
        <f t="shared" si="4"/>
        <v>45</v>
      </c>
      <c r="B52" s="35" t="s">
        <v>55</v>
      </c>
      <c r="C52" s="30">
        <v>1</v>
      </c>
      <c r="D52" s="31" t="s">
        <v>49</v>
      </c>
      <c r="E52" s="32"/>
      <c r="F52" s="33"/>
      <c r="G52" s="30">
        <v>4</v>
      </c>
      <c r="H52" s="31">
        <v>4</v>
      </c>
      <c r="I52" s="32"/>
      <c r="J52" s="33"/>
    </row>
    <row r="53" spans="1:10" ht="11.25">
      <c r="A53" s="28">
        <f t="shared" si="4"/>
        <v>46</v>
      </c>
      <c r="B53" s="35" t="s">
        <v>56</v>
      </c>
      <c r="C53" s="30" t="s">
        <v>49</v>
      </c>
      <c r="D53" s="31" t="s">
        <v>49</v>
      </c>
      <c r="E53" s="32"/>
      <c r="F53" s="33"/>
      <c r="G53" s="30">
        <v>4</v>
      </c>
      <c r="H53" s="31" t="s">
        <v>49</v>
      </c>
      <c r="I53" s="32"/>
      <c r="J53" s="33"/>
    </row>
    <row r="54" spans="1:10" ht="11.25">
      <c r="A54" s="28">
        <f t="shared" si="4"/>
        <v>47</v>
      </c>
      <c r="B54" s="35" t="s">
        <v>57</v>
      </c>
      <c r="C54" s="30" t="s">
        <v>49</v>
      </c>
      <c r="D54" s="31" t="s">
        <v>49</v>
      </c>
      <c r="E54" s="32"/>
      <c r="F54" s="33"/>
      <c r="G54" s="30">
        <v>3</v>
      </c>
      <c r="H54" s="31" t="s">
        <v>49</v>
      </c>
      <c r="I54" s="32"/>
      <c r="J54" s="33"/>
    </row>
    <row r="55" spans="1:10" ht="11.25">
      <c r="A55" s="28">
        <f t="shared" si="4"/>
        <v>48</v>
      </c>
      <c r="B55" s="35" t="s">
        <v>58</v>
      </c>
      <c r="C55" s="30" t="s">
        <v>49</v>
      </c>
      <c r="D55" s="31" t="s">
        <v>49</v>
      </c>
      <c r="E55" s="32"/>
      <c r="F55" s="33"/>
      <c r="G55" s="30">
        <v>2</v>
      </c>
      <c r="H55" s="31" t="s">
        <v>49</v>
      </c>
      <c r="I55" s="32"/>
      <c r="J55" s="33"/>
    </row>
    <row r="56" spans="1:10" s="43" customFormat="1" ht="2.25" customHeight="1" thickBot="1">
      <c r="A56" s="36"/>
      <c r="B56" s="37" t="s">
        <v>59</v>
      </c>
      <c r="C56" s="38" t="s">
        <v>49</v>
      </c>
      <c r="D56" s="39" t="s">
        <v>49</v>
      </c>
      <c r="E56" s="40"/>
      <c r="F56" s="41"/>
      <c r="G56" s="38">
        <v>1</v>
      </c>
      <c r="H56" s="39" t="s">
        <v>49</v>
      </c>
      <c r="I56" s="40"/>
      <c r="J56" s="42"/>
    </row>
    <row r="57" spans="3:8" ht="11.25">
      <c r="C57" s="1" t="s">
        <v>49</v>
      </c>
      <c r="D57" s="1" t="s">
        <v>49</v>
      </c>
      <c r="H57" s="1" t="s">
        <v>49</v>
      </c>
    </row>
  </sheetData>
  <mergeCells count="2">
    <mergeCell ref="A3:J3"/>
    <mergeCell ref="A4:J4"/>
  </mergeCells>
  <printOptions/>
  <pageMargins left="0.7480314960629921" right="0.7480314960629921" top="0.31496062992125984" bottom="0.984251968503937" header="0.2362204724409449" footer="0.5118110236220472"/>
  <pageSetup horizontalDpi="600" verticalDpi="600" orientation="portrait" paperSize="9" r:id="rId3"/>
  <headerFooter alignWithMargins="0">
    <oddFooter>&amp;L&amp;"Arial Greek,Italic"&amp;6ΣΥΝΔΕΣΜΟΣ ΕΙΣΑΓΩΓΕΩΝ ΑΝΤΙΠΡΟΣΩΠΩΝ ΑΥΤΟΚΙΝΗΤΩΝ
  &amp;R&amp;"Arial Greek,Italic"&amp;6ASSOCIATION OF MOTOR VEHICLE IMPORTERS REPRESENTATIVES
PC0</oddFooter>
  </headerFooter>
  <legacyDrawing r:id="rId2"/>
  <oleObjects>
    <oleObject progId="StaticMetafile" shapeId="48813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ΜΙΧΑΛΗΣ ΘΩΜΑΔΑΚΗΣ</dc:creator>
  <cp:keywords/>
  <dc:description/>
  <cp:lastModifiedBy>ΜΙΧΑΛΗΣ ΘΩΜΑΔΑΚΗΣ</cp:lastModifiedBy>
  <dcterms:created xsi:type="dcterms:W3CDTF">2004-09-03T08:25:27Z</dcterms:created>
  <dcterms:modified xsi:type="dcterms:W3CDTF">2004-09-03T08:25:50Z</dcterms:modified>
  <cp:category/>
  <cp:version/>
  <cp:contentType/>
  <cp:contentStatus/>
</cp:coreProperties>
</file>