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302_Apr03" sheetId="1" r:id="rId1"/>
  </sheets>
  <externalReferences>
    <externalReference r:id="rId4"/>
    <externalReference r:id="rId5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<sst xmlns="http://schemas.openxmlformats.org/spreadsheetml/2006/main" count="61" uniqueCount="55">
  <si>
    <t>APRIL '03 -YTD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</si>
  <si>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</si>
  <si>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</si>
  <si>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</si>
  <si>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</si>
  <si>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Apr'03-YTD</t>
  </si>
  <si>
    <t>Apr'02-YTD</t>
  </si>
  <si>
    <t>Rank</t>
  </si>
  <si>
    <t>TOTAL</t>
  </si>
  <si>
    <t>TOYOTA</t>
  </si>
  <si>
    <t>HYUNDAI</t>
  </si>
  <si>
    <t>OPEL</t>
  </si>
  <si>
    <t>FORD</t>
  </si>
  <si>
    <t>VOLKS WAGEN</t>
  </si>
  <si>
    <t>PEUGEOT</t>
  </si>
  <si>
    <t>CITROEN</t>
  </si>
  <si>
    <t>FIAT</t>
  </si>
  <si>
    <t>SEAT</t>
  </si>
  <si>
    <t>RENAULT</t>
  </si>
  <si>
    <t>NISSAN</t>
  </si>
  <si>
    <t>SUZUKI</t>
  </si>
  <si>
    <t>SKODA</t>
  </si>
  <si>
    <t>MERCEDES</t>
  </si>
  <si>
    <t>HONDA</t>
  </si>
  <si>
    <t>DAEWOO</t>
  </si>
  <si>
    <t>KIA MOTORS</t>
  </si>
  <si>
    <t>AUDI</t>
  </si>
  <si>
    <t>B.M.W.</t>
  </si>
  <si>
    <t>MITSUBISHI</t>
  </si>
  <si>
    <t>ALFA ROMEO</t>
  </si>
  <si>
    <t>MAZDA</t>
  </si>
  <si>
    <t>CHRYSLER</t>
  </si>
  <si>
    <t>DAIHATSU</t>
  </si>
  <si>
    <t>SUBARU</t>
  </si>
  <si>
    <t>SMART</t>
  </si>
  <si>
    <t>VOLVO</t>
  </si>
  <si>
    <t>LADA</t>
  </si>
  <si>
    <t>LANCIA</t>
  </si>
  <si>
    <t>SAAB</t>
  </si>
  <si>
    <t>ROVER</t>
  </si>
  <si>
    <t>MINI</t>
  </si>
  <si>
    <t>LAND ROVER</t>
  </si>
  <si>
    <t>JAGUAR</t>
  </si>
  <si>
    <t>GM</t>
  </si>
  <si>
    <t>PORSCHE</t>
  </si>
  <si>
    <t>LEXUS</t>
  </si>
  <si>
    <t>LOTUS</t>
  </si>
  <si>
    <t/>
  </si>
  <si>
    <t>MASERATI</t>
  </si>
  <si>
    <t>FERRARI</t>
  </si>
  <si>
    <t>OTHERS</t>
  </si>
  <si>
    <t>ASTON MARTIN</t>
  </si>
  <si>
    <t>TATA</t>
  </si>
  <si>
    <t>ISUZU</t>
  </si>
  <si>
    <t>MORGAN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</si>
</sst>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195" fontId="6" fillId="0" borderId="10" xfId="22" applyNumberFormat="1" applyFont="1" applyBorder="1" applyAlignment="1">
      <alignment horizontal="center" vertical="center"/>
    </xf>
    <xf numFmtId="195" fontId="6" fillId="0" borderId="12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3" xfId="24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8" fillId="0" borderId="14" xfId="21" applyFont="1" applyBorder="1" applyAlignment="1">
      <alignment horizontal="center"/>
      <protection/>
    </xf>
    <xf numFmtId="0" fontId="8" fillId="0" borderId="15" xfId="25" applyFont="1" applyBorder="1" applyAlignment="1">
      <alignment horizontal="center"/>
      <protection/>
    </xf>
    <xf numFmtId="196" fontId="5" fillId="0" borderId="16" xfId="24" applyNumberFormat="1" applyFont="1" applyBorder="1" applyAlignment="1">
      <alignment horizontal="center"/>
      <protection/>
    </xf>
    <xf numFmtId="195" fontId="5" fillId="0" borderId="15" xfId="22" applyNumberFormat="1" applyFont="1" applyBorder="1" applyAlignment="1">
      <alignment horizontal="center"/>
    </xf>
    <xf numFmtId="195" fontId="5" fillId="0" borderId="17" xfId="22" applyNumberFormat="1" applyFont="1" applyBorder="1" applyAlignment="1">
      <alignment horizontal="center"/>
    </xf>
    <xf numFmtId="0" fontId="5" fillId="0" borderId="15" xfId="24" applyFont="1" applyBorder="1" applyAlignment="1">
      <alignment horizontal="center"/>
      <protection/>
    </xf>
    <xf numFmtId="0" fontId="5" fillId="0" borderId="7" xfId="24" applyFont="1" applyBorder="1" applyAlignment="1">
      <alignment horizontal="center"/>
      <protection/>
    </xf>
    <xf numFmtId="0" fontId="8" fillId="0" borderId="18" xfId="21" applyFont="1" applyFill="1" applyBorder="1">
      <alignment/>
      <protection/>
    </xf>
    <xf numFmtId="0" fontId="8" fillId="0" borderId="9" xfId="21" applyFont="1" applyFill="1" applyBorder="1" applyAlignment="1">
      <alignment horizontal="center"/>
      <protection/>
    </xf>
    <xf numFmtId="0" fontId="5" fillId="0" borderId="10" xfId="24" applyFont="1" applyFill="1" applyBorder="1" applyAlignment="1">
      <alignment horizontal="center"/>
      <protection/>
    </xf>
    <xf numFmtId="196" fontId="5" fillId="0" borderId="11" xfId="24" applyNumberFormat="1" applyFont="1" applyFill="1" applyBorder="1" applyAlignment="1">
      <alignment horizontal="center"/>
      <protection/>
    </xf>
    <xf numFmtId="195" fontId="5" fillId="0" borderId="10" xfId="22" applyNumberFormat="1" applyFont="1" applyFill="1" applyBorder="1" applyAlignment="1">
      <alignment horizontal="center"/>
    </xf>
    <xf numFmtId="195" fontId="5" fillId="0" borderId="12" xfId="22" applyNumberFormat="1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302_Jan03"/>
      <sheetName val="Δ0302_Feb03"/>
      <sheetName val="Δ0302_Mar03"/>
      <sheetName val="Δ0302_Apr03"/>
      <sheetName val="Δ0201_May02"/>
      <sheetName val="Δ0201_JUN02"/>
      <sheetName val="Δ0201_JUL02"/>
      <sheetName val="Δ0201_AUG02"/>
      <sheetName val="Δ0201_SEP02"/>
      <sheetName val="Δ0201_OCT02"/>
      <sheetName val="Δ0201_NOV02"/>
      <sheetName val="Δ0201_DEC02"/>
      <sheetName val="Per month"/>
    </sheetNames>
    <sheetDataSet>
      <sheetData sheetId="7">
        <row r="6">
          <cell r="F6" t="str">
            <v>Δ03/02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1">
      <selection activeCell="J39" sqref="J39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37712</v>
      </c>
      <c r="D6" s="9">
        <v>37347</v>
      </c>
      <c r="E6" s="10"/>
      <c r="F6" s="11" t="str">
        <f>'[1]Δ0302_Mar03'!F6</f>
        <v>Δ03/02</v>
      </c>
      <c r="G6" s="8" t="s">
        <v>5</v>
      </c>
      <c r="H6" s="9" t="s">
        <v>6</v>
      </c>
      <c r="I6" s="10"/>
      <c r="J6" s="12" t="str">
        <f>F6</f>
        <v>Δ03/02</v>
      </c>
    </row>
    <row r="7" spans="1:10" s="20" customFormat="1" ht="18.75" customHeight="1" thickBot="1">
      <c r="A7" s="13" t="s">
        <v>7</v>
      </c>
      <c r="B7" s="14" t="s">
        <v>8</v>
      </c>
      <c r="C7" s="15">
        <f>SUM(C8:C52)</f>
        <v>23779</v>
      </c>
      <c r="D7" s="16">
        <f>SUM(D8:D52)</f>
        <v>29365</v>
      </c>
      <c r="E7" s="17"/>
      <c r="F7" s="18">
        <f aca="true" t="shared" si="0" ref="F7:F44">(C7-D7)/D7</f>
        <v>-0.1902264600715137</v>
      </c>
      <c r="G7" s="15">
        <f>SUM(G8:G52)</f>
        <v>93932</v>
      </c>
      <c r="H7" s="16">
        <f>SUM(H8:H52)</f>
        <v>101137</v>
      </c>
      <c r="I7" s="17"/>
      <c r="J7" s="19">
        <f aca="true" t="shared" si="1" ref="J7:J47">(G7-H7)/H7</f>
        <v>-0.07124000118650939</v>
      </c>
    </row>
    <row r="8" spans="1:10" ht="11.25">
      <c r="A8" s="21">
        <v>1</v>
      </c>
      <c r="B8" s="22" t="s">
        <v>9</v>
      </c>
      <c r="C8" s="23">
        <v>2103</v>
      </c>
      <c r="D8" s="24">
        <v>2477</v>
      </c>
      <c r="E8" s="25">
        <f aca="true" t="shared" si="2" ref="E8:E44">RANK(D8,$D$8:$D$52)</f>
        <v>4</v>
      </c>
      <c r="F8" s="26">
        <f t="shared" si="0"/>
        <v>-0.15098909971740007</v>
      </c>
      <c r="G8" s="23">
        <v>8743</v>
      </c>
      <c r="H8" s="24">
        <v>8680</v>
      </c>
      <c r="I8" s="25">
        <f aca="true" t="shared" si="3" ref="I8:I47">RANK(H8,$H$8:$H$52)</f>
        <v>3</v>
      </c>
      <c r="J8" s="27">
        <f t="shared" si="1"/>
        <v>0.007258064516129033</v>
      </c>
    </row>
    <row r="9" spans="1:10" ht="11.25">
      <c r="A9" s="21">
        <f aca="true" t="shared" si="4" ref="A9:A52">A8+1</f>
        <v>2</v>
      </c>
      <c r="B9" s="22" t="s">
        <v>10</v>
      </c>
      <c r="C9" s="23">
        <v>2221</v>
      </c>
      <c r="D9" s="24">
        <v>2619</v>
      </c>
      <c r="E9" s="25">
        <f t="shared" si="2"/>
        <v>2</v>
      </c>
      <c r="F9" s="26">
        <f t="shared" si="0"/>
        <v>-0.1519663993890798</v>
      </c>
      <c r="G9" s="23">
        <v>7964</v>
      </c>
      <c r="H9" s="24">
        <v>9953</v>
      </c>
      <c r="I9" s="25">
        <f t="shared" si="3"/>
        <v>1</v>
      </c>
      <c r="J9" s="27">
        <f t="shared" si="1"/>
        <v>-0.19983924444890988</v>
      </c>
    </row>
    <row r="10" spans="1:10" ht="11.25">
      <c r="A10" s="21">
        <f t="shared" si="4"/>
        <v>3</v>
      </c>
      <c r="B10" s="22" t="s">
        <v>11</v>
      </c>
      <c r="C10" s="23">
        <v>1990</v>
      </c>
      <c r="D10" s="24">
        <v>2542</v>
      </c>
      <c r="E10" s="25">
        <f t="shared" si="2"/>
        <v>3</v>
      </c>
      <c r="F10" s="26">
        <f t="shared" si="0"/>
        <v>-0.21715184893784423</v>
      </c>
      <c r="G10" s="23">
        <v>7296</v>
      </c>
      <c r="H10" s="24">
        <v>7997</v>
      </c>
      <c r="I10" s="25">
        <f t="shared" si="3"/>
        <v>4</v>
      </c>
      <c r="J10" s="27">
        <f t="shared" si="1"/>
        <v>-0.08765787170188821</v>
      </c>
    </row>
    <row r="11" spans="1:10" ht="11.25">
      <c r="A11" s="21">
        <f t="shared" si="4"/>
        <v>4</v>
      </c>
      <c r="B11" s="22" t="s">
        <v>12</v>
      </c>
      <c r="C11" s="23">
        <v>1586</v>
      </c>
      <c r="D11" s="24">
        <v>1665</v>
      </c>
      <c r="E11" s="25">
        <f t="shared" si="2"/>
        <v>8</v>
      </c>
      <c r="F11" s="26">
        <f t="shared" si="0"/>
        <v>-0.04744744744744745</v>
      </c>
      <c r="G11" s="23">
        <v>6675</v>
      </c>
      <c r="H11" s="24">
        <v>5269</v>
      </c>
      <c r="I11" s="25">
        <f t="shared" si="3"/>
        <v>10</v>
      </c>
      <c r="J11" s="27">
        <f t="shared" si="1"/>
        <v>0.26684380337825014</v>
      </c>
    </row>
    <row r="12" spans="1:10" ht="11.25">
      <c r="A12" s="21">
        <f t="shared" si="4"/>
        <v>5</v>
      </c>
      <c r="B12" s="22" t="s">
        <v>13</v>
      </c>
      <c r="C12" s="23">
        <v>1204</v>
      </c>
      <c r="D12" s="24">
        <v>1888</v>
      </c>
      <c r="E12" s="25">
        <f t="shared" si="2"/>
        <v>6</v>
      </c>
      <c r="F12" s="26">
        <f t="shared" si="0"/>
        <v>-0.3622881355932203</v>
      </c>
      <c r="G12" s="23">
        <v>6307</v>
      </c>
      <c r="H12" s="24">
        <v>6004</v>
      </c>
      <c r="I12" s="25">
        <f t="shared" si="3"/>
        <v>7</v>
      </c>
      <c r="J12" s="27">
        <f t="shared" si="1"/>
        <v>0.05046635576282479</v>
      </c>
    </row>
    <row r="13" spans="1:10" ht="11.25">
      <c r="A13" s="21">
        <f t="shared" si="4"/>
        <v>6</v>
      </c>
      <c r="B13" s="22" t="s">
        <v>14</v>
      </c>
      <c r="C13" s="23">
        <v>1538</v>
      </c>
      <c r="D13" s="24">
        <v>2369</v>
      </c>
      <c r="E13" s="25">
        <f t="shared" si="2"/>
        <v>5</v>
      </c>
      <c r="F13" s="26">
        <f t="shared" si="0"/>
        <v>-0.3507809202195019</v>
      </c>
      <c r="G13" s="23">
        <v>6225</v>
      </c>
      <c r="H13" s="24">
        <v>8881</v>
      </c>
      <c r="I13" s="25">
        <f t="shared" si="3"/>
        <v>2</v>
      </c>
      <c r="J13" s="27">
        <f t="shared" si="1"/>
        <v>-0.29906542056074764</v>
      </c>
    </row>
    <row r="14" spans="1:10" ht="11.25">
      <c r="A14" s="21">
        <f t="shared" si="4"/>
        <v>7</v>
      </c>
      <c r="B14" s="22" t="s">
        <v>15</v>
      </c>
      <c r="C14" s="23">
        <v>1383</v>
      </c>
      <c r="D14" s="24">
        <v>1560</v>
      </c>
      <c r="E14" s="25">
        <f t="shared" si="2"/>
        <v>10</v>
      </c>
      <c r="F14" s="26">
        <f t="shared" si="0"/>
        <v>-0.11346153846153846</v>
      </c>
      <c r="G14" s="23">
        <v>5948</v>
      </c>
      <c r="H14" s="24">
        <v>6778</v>
      </c>
      <c r="I14" s="25">
        <f t="shared" si="3"/>
        <v>6</v>
      </c>
      <c r="J14" s="27">
        <f t="shared" si="1"/>
        <v>-0.12245500147536147</v>
      </c>
    </row>
    <row r="15" spans="1:10" ht="11.25">
      <c r="A15" s="21">
        <f t="shared" si="4"/>
        <v>8</v>
      </c>
      <c r="B15" s="22" t="s">
        <v>16</v>
      </c>
      <c r="C15" s="23">
        <v>1611</v>
      </c>
      <c r="D15" s="24">
        <v>2633</v>
      </c>
      <c r="E15" s="25">
        <f t="shared" si="2"/>
        <v>1</v>
      </c>
      <c r="F15" s="26">
        <f t="shared" si="0"/>
        <v>-0.3881503987846563</v>
      </c>
      <c r="G15" s="23">
        <v>5530</v>
      </c>
      <c r="H15" s="24">
        <v>7609</v>
      </c>
      <c r="I15" s="25">
        <f t="shared" si="3"/>
        <v>5</v>
      </c>
      <c r="J15" s="27">
        <f t="shared" si="1"/>
        <v>-0.2732290708371665</v>
      </c>
    </row>
    <row r="16" spans="1:10" ht="11.25">
      <c r="A16" s="21">
        <f t="shared" si="4"/>
        <v>9</v>
      </c>
      <c r="B16" s="22" t="s">
        <v>17</v>
      </c>
      <c r="C16" s="23">
        <v>1275</v>
      </c>
      <c r="D16" s="24">
        <v>1486</v>
      </c>
      <c r="E16" s="25">
        <f t="shared" si="2"/>
        <v>11</v>
      </c>
      <c r="F16" s="26">
        <f t="shared" si="0"/>
        <v>-0.14199192462987886</v>
      </c>
      <c r="G16" s="23">
        <v>5028</v>
      </c>
      <c r="H16" s="24">
        <v>5524</v>
      </c>
      <c r="I16" s="25">
        <f t="shared" si="3"/>
        <v>8</v>
      </c>
      <c r="J16" s="27">
        <f t="shared" si="1"/>
        <v>-0.08979000724112962</v>
      </c>
    </row>
    <row r="17" spans="1:10" ht="11.25">
      <c r="A17" s="21">
        <f t="shared" si="4"/>
        <v>10</v>
      </c>
      <c r="B17" s="22" t="s">
        <v>18</v>
      </c>
      <c r="C17" s="23">
        <v>1297</v>
      </c>
      <c r="D17" s="24">
        <v>1609</v>
      </c>
      <c r="E17" s="25">
        <f t="shared" si="2"/>
        <v>9</v>
      </c>
      <c r="F17" s="26">
        <f t="shared" si="0"/>
        <v>-0.19390926041019266</v>
      </c>
      <c r="G17" s="23">
        <v>4629</v>
      </c>
      <c r="H17" s="24">
        <v>5397</v>
      </c>
      <c r="I17" s="25">
        <f t="shared" si="3"/>
        <v>9</v>
      </c>
      <c r="J17" s="27">
        <f t="shared" si="1"/>
        <v>-0.1423012784880489</v>
      </c>
    </row>
    <row r="18" spans="1:10" ht="11.25">
      <c r="A18" s="21">
        <f t="shared" si="4"/>
        <v>11</v>
      </c>
      <c r="B18" s="22" t="s">
        <v>19</v>
      </c>
      <c r="C18" s="23">
        <v>929</v>
      </c>
      <c r="D18" s="24">
        <v>1710</v>
      </c>
      <c r="E18" s="25">
        <f t="shared" si="2"/>
        <v>7</v>
      </c>
      <c r="F18" s="26">
        <f t="shared" si="0"/>
        <v>-0.4567251461988304</v>
      </c>
      <c r="G18" s="23">
        <v>4494</v>
      </c>
      <c r="H18" s="24">
        <v>4993</v>
      </c>
      <c r="I18" s="25">
        <f t="shared" si="3"/>
        <v>11</v>
      </c>
      <c r="J18" s="27">
        <f t="shared" si="1"/>
        <v>-0.09993991588223512</v>
      </c>
    </row>
    <row r="19" spans="1:10" ht="11.25">
      <c r="A19" s="21">
        <f t="shared" si="4"/>
        <v>12</v>
      </c>
      <c r="B19" s="22" t="s">
        <v>20</v>
      </c>
      <c r="C19" s="23">
        <v>1071</v>
      </c>
      <c r="D19" s="24">
        <v>1278</v>
      </c>
      <c r="E19" s="25">
        <f t="shared" si="2"/>
        <v>12</v>
      </c>
      <c r="F19" s="26">
        <f t="shared" si="0"/>
        <v>-0.1619718309859155</v>
      </c>
      <c r="G19" s="23">
        <v>3765</v>
      </c>
      <c r="H19" s="24">
        <v>3794</v>
      </c>
      <c r="I19" s="25">
        <f t="shared" si="3"/>
        <v>12</v>
      </c>
      <c r="J19" s="27">
        <f t="shared" si="1"/>
        <v>-0.007643647865050079</v>
      </c>
    </row>
    <row r="20" spans="1:10" ht="11.25">
      <c r="A20" s="21">
        <f t="shared" si="4"/>
        <v>13</v>
      </c>
      <c r="B20" s="22" t="s">
        <v>21</v>
      </c>
      <c r="C20" s="23">
        <v>647</v>
      </c>
      <c r="D20" s="24">
        <v>739</v>
      </c>
      <c r="E20" s="25">
        <f t="shared" si="2"/>
        <v>14</v>
      </c>
      <c r="F20" s="26">
        <f t="shared" si="0"/>
        <v>-0.12449255751014884</v>
      </c>
      <c r="G20" s="23">
        <v>2914</v>
      </c>
      <c r="H20" s="24">
        <v>2976</v>
      </c>
      <c r="I20" s="25">
        <f t="shared" si="3"/>
        <v>13</v>
      </c>
      <c r="J20" s="27">
        <f t="shared" si="1"/>
        <v>-0.020833333333333332</v>
      </c>
    </row>
    <row r="21" spans="1:10" ht="11.25">
      <c r="A21" s="21">
        <f t="shared" si="4"/>
        <v>14</v>
      </c>
      <c r="B21" s="22" t="s">
        <v>22</v>
      </c>
      <c r="C21" s="23">
        <v>675</v>
      </c>
      <c r="D21" s="24">
        <v>390</v>
      </c>
      <c r="E21" s="25">
        <f t="shared" si="2"/>
        <v>20</v>
      </c>
      <c r="F21" s="26">
        <f t="shared" si="0"/>
        <v>0.7307692307692307</v>
      </c>
      <c r="G21" s="23">
        <v>2514</v>
      </c>
      <c r="H21" s="24">
        <v>1536</v>
      </c>
      <c r="I21" s="25">
        <f t="shared" si="3"/>
        <v>17</v>
      </c>
      <c r="J21" s="27">
        <f t="shared" si="1"/>
        <v>0.63671875</v>
      </c>
    </row>
    <row r="22" spans="1:10" ht="11.25">
      <c r="A22" s="21">
        <f t="shared" si="4"/>
        <v>15</v>
      </c>
      <c r="B22" s="22" t="s">
        <v>23</v>
      </c>
      <c r="C22" s="23">
        <v>508</v>
      </c>
      <c r="D22" s="24">
        <v>416</v>
      </c>
      <c r="E22" s="25">
        <f t="shared" si="2"/>
        <v>18</v>
      </c>
      <c r="F22" s="26">
        <f t="shared" si="0"/>
        <v>0.22115384615384615</v>
      </c>
      <c r="G22" s="23">
        <v>2094</v>
      </c>
      <c r="H22" s="24">
        <v>1203</v>
      </c>
      <c r="I22" s="25">
        <f t="shared" si="3"/>
        <v>21</v>
      </c>
      <c r="J22" s="27">
        <f t="shared" si="1"/>
        <v>0.7406483790523691</v>
      </c>
    </row>
    <row r="23" spans="1:10" ht="11.25">
      <c r="A23" s="21">
        <f t="shared" si="4"/>
        <v>16</v>
      </c>
      <c r="B23" s="22" t="s">
        <v>24</v>
      </c>
      <c r="C23" s="23">
        <v>432</v>
      </c>
      <c r="D23" s="24">
        <v>748</v>
      </c>
      <c r="E23" s="25">
        <f t="shared" si="2"/>
        <v>13</v>
      </c>
      <c r="F23" s="26">
        <f t="shared" si="0"/>
        <v>-0.42245989304812837</v>
      </c>
      <c r="G23" s="23">
        <v>1800</v>
      </c>
      <c r="H23" s="24">
        <v>2736</v>
      </c>
      <c r="I23" s="25">
        <f t="shared" si="3"/>
        <v>14</v>
      </c>
      <c r="J23" s="27">
        <f t="shared" si="1"/>
        <v>-0.34210526315789475</v>
      </c>
    </row>
    <row r="24" spans="1:10" ht="11.25">
      <c r="A24" s="21">
        <f t="shared" si="4"/>
        <v>17</v>
      </c>
      <c r="B24" s="22" t="s">
        <v>25</v>
      </c>
      <c r="C24" s="23">
        <v>401</v>
      </c>
      <c r="D24" s="24">
        <v>316</v>
      </c>
      <c r="E24" s="25">
        <f t="shared" si="2"/>
        <v>21</v>
      </c>
      <c r="F24" s="26">
        <f t="shared" si="0"/>
        <v>0.2689873417721519</v>
      </c>
      <c r="G24" s="23">
        <v>1484</v>
      </c>
      <c r="H24" s="24">
        <v>1430</v>
      </c>
      <c r="I24" s="25">
        <f t="shared" si="3"/>
        <v>20</v>
      </c>
      <c r="J24" s="27">
        <f t="shared" si="1"/>
        <v>0.03776223776223776</v>
      </c>
    </row>
    <row r="25" spans="1:10" ht="11.25">
      <c r="A25" s="21">
        <f t="shared" si="4"/>
        <v>18</v>
      </c>
      <c r="B25" s="22" t="s">
        <v>26</v>
      </c>
      <c r="C25" s="23">
        <v>385</v>
      </c>
      <c r="D25" s="24">
        <v>510</v>
      </c>
      <c r="E25" s="25">
        <f t="shared" si="2"/>
        <v>15</v>
      </c>
      <c r="F25" s="26">
        <f t="shared" si="0"/>
        <v>-0.24509803921568626</v>
      </c>
      <c r="G25" s="23">
        <v>1459</v>
      </c>
      <c r="H25" s="24">
        <v>1609</v>
      </c>
      <c r="I25" s="25">
        <f t="shared" si="3"/>
        <v>15</v>
      </c>
      <c r="J25" s="27">
        <f t="shared" si="1"/>
        <v>-0.09322560596643878</v>
      </c>
    </row>
    <row r="26" spans="1:10" ht="11.25">
      <c r="A26" s="21">
        <f t="shared" si="4"/>
        <v>19</v>
      </c>
      <c r="B26" s="22" t="s">
        <v>27</v>
      </c>
      <c r="C26" s="23">
        <v>316</v>
      </c>
      <c r="D26" s="24">
        <v>434</v>
      </c>
      <c r="E26" s="25">
        <f t="shared" si="2"/>
        <v>17</v>
      </c>
      <c r="F26" s="26">
        <f t="shared" si="0"/>
        <v>-0.271889400921659</v>
      </c>
      <c r="G26" s="23">
        <v>1307</v>
      </c>
      <c r="H26" s="24">
        <v>1602</v>
      </c>
      <c r="I26" s="25">
        <f t="shared" si="3"/>
        <v>16</v>
      </c>
      <c r="J26" s="27">
        <f t="shared" si="1"/>
        <v>-0.18414481897627966</v>
      </c>
    </row>
    <row r="27" spans="1:10" ht="11.25">
      <c r="A27" s="21">
        <f t="shared" si="4"/>
        <v>20</v>
      </c>
      <c r="B27" s="22" t="s">
        <v>28</v>
      </c>
      <c r="C27" s="23">
        <v>300</v>
      </c>
      <c r="D27" s="24">
        <v>407</v>
      </c>
      <c r="E27" s="25">
        <f t="shared" si="2"/>
        <v>19</v>
      </c>
      <c r="F27" s="26">
        <f t="shared" si="0"/>
        <v>-0.2628992628992629</v>
      </c>
      <c r="G27" s="23">
        <v>1242</v>
      </c>
      <c r="H27" s="24">
        <v>1515</v>
      </c>
      <c r="I27" s="25">
        <f t="shared" si="3"/>
        <v>18</v>
      </c>
      <c r="J27" s="27">
        <f t="shared" si="1"/>
        <v>-0.1801980198019802</v>
      </c>
    </row>
    <row r="28" spans="1:10" ht="11.25">
      <c r="A28" s="21">
        <f t="shared" si="4"/>
        <v>21</v>
      </c>
      <c r="B28" s="22" t="s">
        <v>29</v>
      </c>
      <c r="C28" s="23">
        <v>386</v>
      </c>
      <c r="D28" s="24">
        <v>448</v>
      </c>
      <c r="E28" s="25">
        <f t="shared" si="2"/>
        <v>16</v>
      </c>
      <c r="F28" s="26">
        <f t="shared" si="0"/>
        <v>-0.13839285714285715</v>
      </c>
      <c r="G28" s="23">
        <v>1241</v>
      </c>
      <c r="H28" s="24">
        <v>1474</v>
      </c>
      <c r="I28" s="25">
        <f t="shared" si="3"/>
        <v>19</v>
      </c>
      <c r="J28" s="27">
        <f t="shared" si="1"/>
        <v>-0.15807327001356852</v>
      </c>
    </row>
    <row r="29" spans="1:10" ht="11.25">
      <c r="A29" s="21">
        <f t="shared" si="4"/>
        <v>22</v>
      </c>
      <c r="B29" s="22" t="s">
        <v>30</v>
      </c>
      <c r="C29" s="23">
        <v>278</v>
      </c>
      <c r="D29" s="24">
        <v>72</v>
      </c>
      <c r="E29" s="25">
        <f t="shared" si="2"/>
        <v>27</v>
      </c>
      <c r="F29" s="26">
        <f t="shared" si="0"/>
        <v>2.861111111111111</v>
      </c>
      <c r="G29" s="23">
        <v>974</v>
      </c>
      <c r="H29" s="24">
        <v>289</v>
      </c>
      <c r="I29" s="25">
        <f t="shared" si="3"/>
        <v>28</v>
      </c>
      <c r="J29" s="27">
        <f t="shared" si="1"/>
        <v>2.370242214532872</v>
      </c>
    </row>
    <row r="30" spans="1:10" ht="11.25">
      <c r="A30" s="21">
        <f t="shared" si="4"/>
        <v>23</v>
      </c>
      <c r="B30" s="22" t="s">
        <v>31</v>
      </c>
      <c r="C30" s="23">
        <v>189</v>
      </c>
      <c r="D30" s="24">
        <v>217</v>
      </c>
      <c r="E30" s="25">
        <f t="shared" si="2"/>
        <v>22</v>
      </c>
      <c r="F30" s="26">
        <f t="shared" si="0"/>
        <v>-0.12903225806451613</v>
      </c>
      <c r="G30" s="23">
        <v>762</v>
      </c>
      <c r="H30" s="24">
        <v>866</v>
      </c>
      <c r="I30" s="25">
        <f t="shared" si="3"/>
        <v>22</v>
      </c>
      <c r="J30" s="27">
        <f t="shared" si="1"/>
        <v>-0.12009237875288684</v>
      </c>
    </row>
    <row r="31" spans="1:10" ht="11.25">
      <c r="A31" s="21">
        <f t="shared" si="4"/>
        <v>24</v>
      </c>
      <c r="B31" s="22" t="s">
        <v>32</v>
      </c>
      <c r="C31" s="23">
        <v>175</v>
      </c>
      <c r="D31" s="24">
        <v>153</v>
      </c>
      <c r="E31" s="25">
        <f t="shared" si="2"/>
        <v>23</v>
      </c>
      <c r="F31" s="26">
        <f t="shared" si="0"/>
        <v>0.1437908496732026</v>
      </c>
      <c r="G31" s="23">
        <v>650</v>
      </c>
      <c r="H31" s="24">
        <v>457</v>
      </c>
      <c r="I31" s="25">
        <f t="shared" si="3"/>
        <v>23</v>
      </c>
      <c r="J31" s="27">
        <f t="shared" si="1"/>
        <v>0.4223194748358862</v>
      </c>
    </row>
    <row r="32" spans="1:10" ht="11.25">
      <c r="A32" s="21">
        <f t="shared" si="4"/>
        <v>25</v>
      </c>
      <c r="B32" s="22" t="s">
        <v>33</v>
      </c>
      <c r="C32" s="23">
        <v>170</v>
      </c>
      <c r="D32" s="24">
        <v>59</v>
      </c>
      <c r="E32" s="25">
        <f t="shared" si="2"/>
        <v>30</v>
      </c>
      <c r="F32" s="26">
        <f t="shared" si="0"/>
        <v>1.88135593220339</v>
      </c>
      <c r="G32" s="23">
        <v>512</v>
      </c>
      <c r="H32" s="24">
        <v>243</v>
      </c>
      <c r="I32" s="25">
        <f t="shared" si="3"/>
        <v>29</v>
      </c>
      <c r="J32" s="27">
        <f t="shared" si="1"/>
        <v>1.1069958847736625</v>
      </c>
    </row>
    <row r="33" spans="1:10" ht="11.25">
      <c r="A33" s="21">
        <f t="shared" si="4"/>
        <v>26</v>
      </c>
      <c r="B33" s="22" t="s">
        <v>34</v>
      </c>
      <c r="C33" s="23">
        <v>127</v>
      </c>
      <c r="D33" s="24">
        <v>111</v>
      </c>
      <c r="E33" s="25">
        <f t="shared" si="2"/>
        <v>24</v>
      </c>
      <c r="F33" s="26">
        <f t="shared" si="0"/>
        <v>0.14414414414414414</v>
      </c>
      <c r="G33" s="23">
        <v>491</v>
      </c>
      <c r="H33" s="24">
        <v>428</v>
      </c>
      <c r="I33" s="25">
        <f t="shared" si="3"/>
        <v>24</v>
      </c>
      <c r="J33" s="27">
        <f t="shared" si="1"/>
        <v>0.14719626168224298</v>
      </c>
    </row>
    <row r="34" spans="1:10" ht="11.25">
      <c r="A34" s="21">
        <f t="shared" si="4"/>
        <v>27</v>
      </c>
      <c r="B34" s="22" t="s">
        <v>35</v>
      </c>
      <c r="C34" s="23">
        <v>183</v>
      </c>
      <c r="D34" s="24">
        <v>64</v>
      </c>
      <c r="E34" s="25">
        <f t="shared" si="2"/>
        <v>29</v>
      </c>
      <c r="F34" s="26">
        <f t="shared" si="0"/>
        <v>1.859375</v>
      </c>
      <c r="G34" s="23">
        <v>386</v>
      </c>
      <c r="H34" s="24">
        <v>203</v>
      </c>
      <c r="I34" s="25">
        <f t="shared" si="3"/>
        <v>31</v>
      </c>
      <c r="J34" s="27">
        <f t="shared" si="1"/>
        <v>0.9014778325123153</v>
      </c>
    </row>
    <row r="35" spans="1:10" ht="11.25">
      <c r="A35" s="21">
        <f t="shared" si="4"/>
        <v>28</v>
      </c>
      <c r="B35" s="22" t="s">
        <v>36</v>
      </c>
      <c r="C35" s="23">
        <v>126</v>
      </c>
      <c r="D35" s="24">
        <v>111</v>
      </c>
      <c r="E35" s="25">
        <f t="shared" si="2"/>
        <v>24</v>
      </c>
      <c r="F35" s="26">
        <f t="shared" si="0"/>
        <v>0.13513513513513514</v>
      </c>
      <c r="G35" s="23">
        <v>374</v>
      </c>
      <c r="H35" s="24">
        <v>392</v>
      </c>
      <c r="I35" s="25">
        <f t="shared" si="3"/>
        <v>25</v>
      </c>
      <c r="J35" s="27">
        <f t="shared" si="1"/>
        <v>-0.04591836734693878</v>
      </c>
    </row>
    <row r="36" spans="1:10" ht="11.25">
      <c r="A36" s="21">
        <f t="shared" si="4"/>
        <v>29</v>
      </c>
      <c r="B36" s="22" t="s">
        <v>37</v>
      </c>
      <c r="C36" s="23">
        <v>83</v>
      </c>
      <c r="D36" s="24">
        <v>70</v>
      </c>
      <c r="E36" s="25">
        <f t="shared" si="2"/>
        <v>28</v>
      </c>
      <c r="F36" s="26">
        <f t="shared" si="0"/>
        <v>0.18571428571428572</v>
      </c>
      <c r="G36" s="23">
        <v>300</v>
      </c>
      <c r="H36" s="24">
        <v>350</v>
      </c>
      <c r="I36" s="25">
        <f t="shared" si="3"/>
        <v>26</v>
      </c>
      <c r="J36" s="27">
        <f t="shared" si="1"/>
        <v>-0.14285714285714285</v>
      </c>
    </row>
    <row r="37" spans="1:10" ht="11.25">
      <c r="A37" s="21">
        <f t="shared" si="4"/>
        <v>30</v>
      </c>
      <c r="B37" s="22" t="s">
        <v>38</v>
      </c>
      <c r="C37" s="23">
        <v>42</v>
      </c>
      <c r="D37" s="24">
        <v>45</v>
      </c>
      <c r="E37" s="25">
        <f t="shared" si="2"/>
        <v>31</v>
      </c>
      <c r="F37" s="26">
        <f t="shared" si="0"/>
        <v>-0.06666666666666667</v>
      </c>
      <c r="G37" s="23">
        <v>215</v>
      </c>
      <c r="H37" s="24">
        <v>102</v>
      </c>
      <c r="I37" s="25">
        <f t="shared" si="3"/>
        <v>33</v>
      </c>
      <c r="J37" s="27">
        <f t="shared" si="1"/>
        <v>1.107843137254902</v>
      </c>
    </row>
    <row r="38" spans="1:10" ht="11.25">
      <c r="A38" s="21">
        <f t="shared" si="4"/>
        <v>31</v>
      </c>
      <c r="B38" s="22" t="s">
        <v>39</v>
      </c>
      <c r="C38" s="23">
        <v>36</v>
      </c>
      <c r="D38" s="24">
        <v>83</v>
      </c>
      <c r="E38" s="25">
        <f t="shared" si="2"/>
        <v>26</v>
      </c>
      <c r="F38" s="26">
        <f t="shared" si="0"/>
        <v>-0.5662650602409639</v>
      </c>
      <c r="G38" s="23">
        <v>181</v>
      </c>
      <c r="H38" s="24">
        <v>302</v>
      </c>
      <c r="I38" s="25">
        <f t="shared" si="3"/>
        <v>27</v>
      </c>
      <c r="J38" s="27">
        <f t="shared" si="1"/>
        <v>-0.40066225165562913</v>
      </c>
    </row>
    <row r="39" spans="1:10" ht="11.25">
      <c r="A39" s="21">
        <f t="shared" si="4"/>
        <v>32</v>
      </c>
      <c r="B39" s="22" t="s">
        <v>40</v>
      </c>
      <c r="C39" s="23">
        <v>34</v>
      </c>
      <c r="D39" s="24">
        <v>39</v>
      </c>
      <c r="E39" s="25">
        <f t="shared" si="2"/>
        <v>32</v>
      </c>
      <c r="F39" s="26">
        <f t="shared" si="0"/>
        <v>-0.1282051282051282</v>
      </c>
      <c r="G39" s="23">
        <v>156</v>
      </c>
      <c r="H39" s="24">
        <v>135</v>
      </c>
      <c r="I39" s="25">
        <f t="shared" si="3"/>
        <v>32</v>
      </c>
      <c r="J39" s="27">
        <f t="shared" si="1"/>
        <v>0.15555555555555556</v>
      </c>
    </row>
    <row r="40" spans="1:10" ht="11.25">
      <c r="A40" s="21">
        <f t="shared" si="4"/>
        <v>33</v>
      </c>
      <c r="B40" s="22" t="s">
        <v>41</v>
      </c>
      <c r="C40" s="23">
        <v>24</v>
      </c>
      <c r="D40" s="24">
        <v>39</v>
      </c>
      <c r="E40" s="25">
        <f t="shared" si="2"/>
        <v>32</v>
      </c>
      <c r="F40" s="26">
        <f t="shared" si="0"/>
        <v>-0.38461538461538464</v>
      </c>
      <c r="G40" s="23">
        <v>104</v>
      </c>
      <c r="H40" s="24">
        <v>227</v>
      </c>
      <c r="I40" s="25">
        <f t="shared" si="3"/>
        <v>30</v>
      </c>
      <c r="J40" s="27">
        <f t="shared" si="1"/>
        <v>-0.5418502202643172</v>
      </c>
    </row>
    <row r="41" spans="1:10" ht="11.25">
      <c r="A41" s="21">
        <f t="shared" si="4"/>
        <v>34</v>
      </c>
      <c r="B41" s="22" t="s">
        <v>42</v>
      </c>
      <c r="C41" s="23">
        <v>12</v>
      </c>
      <c r="D41" s="24">
        <v>17</v>
      </c>
      <c r="E41" s="25">
        <f t="shared" si="2"/>
        <v>34</v>
      </c>
      <c r="F41" s="26">
        <f t="shared" si="0"/>
        <v>-0.29411764705882354</v>
      </c>
      <c r="G41" s="23">
        <v>45</v>
      </c>
      <c r="H41" s="24">
        <v>53</v>
      </c>
      <c r="I41" s="25">
        <f t="shared" si="3"/>
        <v>34</v>
      </c>
      <c r="J41" s="27">
        <f t="shared" si="1"/>
        <v>-0.1509433962264151</v>
      </c>
    </row>
    <row r="42" spans="1:10" ht="11.25">
      <c r="A42" s="21">
        <f t="shared" si="4"/>
        <v>35</v>
      </c>
      <c r="B42" s="22" t="s">
        <v>43</v>
      </c>
      <c r="C42" s="23">
        <v>11</v>
      </c>
      <c r="D42" s="24">
        <v>15</v>
      </c>
      <c r="E42" s="25">
        <f t="shared" si="2"/>
        <v>35</v>
      </c>
      <c r="F42" s="26">
        <f t="shared" si="0"/>
        <v>-0.26666666666666666</v>
      </c>
      <c r="G42" s="23">
        <v>40</v>
      </c>
      <c r="H42" s="24">
        <v>50</v>
      </c>
      <c r="I42" s="25">
        <f t="shared" si="3"/>
        <v>35</v>
      </c>
      <c r="J42" s="27">
        <f t="shared" si="1"/>
        <v>-0.2</v>
      </c>
    </row>
    <row r="43" spans="1:10" ht="11.25">
      <c r="A43" s="21">
        <f t="shared" si="4"/>
        <v>36</v>
      </c>
      <c r="B43" s="22" t="s">
        <v>44</v>
      </c>
      <c r="C43" s="23">
        <v>18</v>
      </c>
      <c r="D43" s="24">
        <v>12</v>
      </c>
      <c r="E43" s="25">
        <f t="shared" si="2"/>
        <v>36</v>
      </c>
      <c r="F43" s="26">
        <f t="shared" si="0"/>
        <v>0.5</v>
      </c>
      <c r="G43" s="23">
        <v>39</v>
      </c>
      <c r="H43" s="24">
        <v>30</v>
      </c>
      <c r="I43" s="25">
        <f t="shared" si="3"/>
        <v>37</v>
      </c>
      <c r="J43" s="27">
        <f t="shared" si="1"/>
        <v>0.3</v>
      </c>
    </row>
    <row r="44" spans="1:10" ht="11.25">
      <c r="A44" s="21">
        <f t="shared" si="4"/>
        <v>37</v>
      </c>
      <c r="B44" s="22" t="s">
        <v>45</v>
      </c>
      <c r="C44" s="23">
        <v>7</v>
      </c>
      <c r="D44" s="24">
        <v>10</v>
      </c>
      <c r="E44" s="25">
        <f t="shared" si="2"/>
        <v>37</v>
      </c>
      <c r="F44" s="26">
        <f t="shared" si="0"/>
        <v>-0.3</v>
      </c>
      <c r="G44" s="23">
        <v>20</v>
      </c>
      <c r="H44" s="24">
        <v>33</v>
      </c>
      <c r="I44" s="25">
        <f t="shared" si="3"/>
        <v>36</v>
      </c>
      <c r="J44" s="27">
        <f t="shared" si="1"/>
        <v>-0.3939393939393939</v>
      </c>
    </row>
    <row r="45" spans="1:10" ht="11.25">
      <c r="A45" s="21">
        <f t="shared" si="4"/>
        <v>38</v>
      </c>
      <c r="B45" s="22" t="s">
        <v>46</v>
      </c>
      <c r="C45" s="23">
        <v>4</v>
      </c>
      <c r="D45" s="24" t="s">
        <v>47</v>
      </c>
      <c r="E45" s="25"/>
      <c r="F45" s="26"/>
      <c r="G45" s="23">
        <v>8</v>
      </c>
      <c r="H45" s="24">
        <v>2</v>
      </c>
      <c r="I45" s="25">
        <f t="shared" si="3"/>
        <v>39</v>
      </c>
      <c r="J45" s="27">
        <f t="shared" si="1"/>
        <v>3</v>
      </c>
    </row>
    <row r="46" spans="1:10" ht="11.25">
      <c r="A46" s="21">
        <f t="shared" si="4"/>
        <v>39</v>
      </c>
      <c r="B46" s="22" t="s">
        <v>48</v>
      </c>
      <c r="C46" s="23">
        <v>1</v>
      </c>
      <c r="D46" s="24">
        <v>1</v>
      </c>
      <c r="E46" s="25">
        <f>RANK(D46,$D$8:$D$52)</f>
        <v>39</v>
      </c>
      <c r="F46" s="26">
        <f>(C46-D46)/D46</f>
        <v>0</v>
      </c>
      <c r="G46" s="23">
        <v>7</v>
      </c>
      <c r="H46" s="24">
        <v>2</v>
      </c>
      <c r="I46" s="25">
        <f t="shared" si="3"/>
        <v>39</v>
      </c>
      <c r="J46" s="27">
        <f t="shared" si="1"/>
        <v>2.5</v>
      </c>
    </row>
    <row r="47" spans="1:10" ht="11.25">
      <c r="A47" s="21">
        <f t="shared" si="4"/>
        <v>40</v>
      </c>
      <c r="B47" s="22" t="s">
        <v>49</v>
      </c>
      <c r="C47" s="23" t="s">
        <v>47</v>
      </c>
      <c r="D47" s="28">
        <v>2</v>
      </c>
      <c r="E47" s="25"/>
      <c r="F47" s="26"/>
      <c r="G47" s="23">
        <v>6</v>
      </c>
      <c r="H47" s="28">
        <v>8</v>
      </c>
      <c r="I47" s="25">
        <f t="shared" si="3"/>
        <v>38</v>
      </c>
      <c r="J47" s="27">
        <f t="shared" si="1"/>
        <v>-0.25</v>
      </c>
    </row>
    <row r="48" spans="1:10" ht="11.25">
      <c r="A48" s="21">
        <f t="shared" si="4"/>
        <v>41</v>
      </c>
      <c r="B48" s="22" t="s">
        <v>50</v>
      </c>
      <c r="C48" s="23" t="s">
        <v>47</v>
      </c>
      <c r="D48" s="28" t="s">
        <v>47</v>
      </c>
      <c r="E48" s="25"/>
      <c r="F48" s="26"/>
      <c r="G48" s="23">
        <v>2</v>
      </c>
      <c r="H48" s="28" t="s">
        <v>47</v>
      </c>
      <c r="I48" s="25"/>
      <c r="J48" s="27"/>
    </row>
    <row r="49" spans="1:10" ht="11.25">
      <c r="A49" s="21">
        <f t="shared" si="4"/>
        <v>42</v>
      </c>
      <c r="B49" s="22" t="s">
        <v>51</v>
      </c>
      <c r="C49" s="23">
        <v>1</v>
      </c>
      <c r="D49" s="28" t="s">
        <v>47</v>
      </c>
      <c r="E49" s="25"/>
      <c r="F49" s="26"/>
      <c r="G49" s="23">
        <v>1</v>
      </c>
      <c r="H49" s="28" t="s">
        <v>47</v>
      </c>
      <c r="I49" s="25"/>
      <c r="J49" s="27"/>
    </row>
    <row r="50" spans="1:10" ht="11.25">
      <c r="A50" s="21">
        <f t="shared" si="4"/>
        <v>43</v>
      </c>
      <c r="B50" s="22" t="s">
        <v>52</v>
      </c>
      <c r="C50" s="23"/>
      <c r="D50" s="28"/>
      <c r="E50" s="25"/>
      <c r="F50" s="26"/>
      <c r="G50" s="23"/>
      <c r="H50" s="28">
        <v>2</v>
      </c>
      <c r="I50" s="25"/>
      <c r="J50" s="27"/>
    </row>
    <row r="51" spans="1:10" ht="11.25">
      <c r="A51" s="21">
        <f t="shared" si="4"/>
        <v>44</v>
      </c>
      <c r="B51" s="22" t="s">
        <v>53</v>
      </c>
      <c r="C51" s="23"/>
      <c r="D51" s="28"/>
      <c r="E51" s="25"/>
      <c r="F51" s="26"/>
      <c r="G51" s="23"/>
      <c r="H51" s="28">
        <v>2</v>
      </c>
      <c r="I51" s="25"/>
      <c r="J51" s="27"/>
    </row>
    <row r="52" spans="1:10" ht="12" thickBot="1">
      <c r="A52" s="29">
        <f t="shared" si="4"/>
        <v>45</v>
      </c>
      <c r="B52" s="30" t="s">
        <v>54</v>
      </c>
      <c r="C52" s="31"/>
      <c r="D52" s="32">
        <v>1</v>
      </c>
      <c r="E52" s="33"/>
      <c r="F52" s="34"/>
      <c r="G52" s="31"/>
      <c r="H52" s="32">
        <v>1</v>
      </c>
      <c r="I52" s="33"/>
      <c r="J52" s="35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1703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2003-05-03T17:19:43Z</dcterms:created>
  <dcterms:modified xsi:type="dcterms:W3CDTF">2003-05-03T17:19:54Z</dcterms:modified>
  <cp:category/>
  <cp:version/>
  <cp:contentType/>
  <cp:contentStatus/>
</cp:coreProperties>
</file>