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00" windowHeight="8835" activeTab="0"/>
  </bookViews>
  <sheets>
    <sheet name="Δ0100_Apr01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<sst xmlns="http://schemas.openxmlformats.org/spreadsheetml/2006/main" count="69" uniqueCount="57">
  <si>
    <t>APRIL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</si>
  <si>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</si>
  <si>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</si>
  <si>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</si>
  <si>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</si>
  <si>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</si>
  <si>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Apr'01-YTD</t>
  </si>
  <si>
    <t>Apr'00-YTD</t>
  </si>
  <si>
    <t>Δ01/01</t>
  </si>
  <si>
    <t>Rank</t>
  </si>
  <si>
    <t>TOTAL</t>
  </si>
  <si>
    <t>OPEL</t>
  </si>
  <si>
    <t>TOYOTA</t>
  </si>
  <si>
    <t>HYUNDAI</t>
  </si>
  <si>
    <t>FIAT</t>
  </si>
  <si>
    <t>VOLKS WAGEN</t>
  </si>
  <si>
    <t>CITROEN</t>
  </si>
  <si>
    <t>SEAT</t>
  </si>
  <si>
    <t>PEUGEOT</t>
  </si>
  <si>
    <t>RENAULT</t>
  </si>
  <si>
    <t>NISSAN</t>
  </si>
  <si>
    <t>FORD</t>
  </si>
  <si>
    <t>DAEWOO</t>
  </si>
  <si>
    <t>SUZUKI</t>
  </si>
  <si>
    <t>SKODA</t>
  </si>
  <si>
    <t>ALFA ROMEO</t>
  </si>
  <si>
    <t>AUDI</t>
  </si>
  <si>
    <t>B.M.W.</t>
  </si>
  <si>
    <t>MERCEDES</t>
  </si>
  <si>
    <t>ROVER</t>
  </si>
  <si>
    <t>HONDA</t>
  </si>
  <si>
    <t>KIA MOTORS</t>
  </si>
  <si>
    <t>MITSUBISHI</t>
  </si>
  <si>
    <t>LANCIA</t>
  </si>
  <si>
    <t>SMART</t>
  </si>
  <si>
    <t>DAIHATSU</t>
  </si>
  <si>
    <t>CHRYSLER</t>
  </si>
  <si>
    <t>MAZDA</t>
  </si>
  <si>
    <t>VOLVO</t>
  </si>
  <si>
    <t>LADA</t>
  </si>
  <si>
    <t>SUBARU</t>
  </si>
  <si>
    <t>SAAB</t>
  </si>
  <si>
    <t>JAGUAR</t>
  </si>
  <si>
    <t>LEXUS</t>
  </si>
  <si>
    <t>PORSCHE</t>
  </si>
  <si>
    <t>GM</t>
  </si>
  <si>
    <t>ZASTAVA</t>
  </si>
  <si>
    <t/>
  </si>
  <si>
    <t>ISUZU</t>
  </si>
  <si>
    <t>ASIA MOTOR</t>
  </si>
  <si>
    <t>FERRARI</t>
  </si>
  <si>
    <t>MASERATI</t>
  </si>
  <si>
    <t>TATA</t>
  </si>
  <si>
    <t>DACIA</t>
  </si>
  <si>
    <t>LAMBORGHINI</t>
  </si>
  <si>
    <t>PIAGGIO</t>
  </si>
  <si>
    <t>LOTUS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</si>
</sst>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" wrapText="1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8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8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3" xfId="24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9" fillId="0" borderId="14" xfId="21" applyFont="1" applyBorder="1" applyAlignment="1">
      <alignment horizontal="center"/>
      <protection/>
    </xf>
    <xf numFmtId="0" fontId="9" fillId="0" borderId="15" xfId="25" applyFont="1" applyBorder="1" applyAlignment="1">
      <alignment horizontal="center"/>
      <protection/>
    </xf>
    <xf numFmtId="196" fontId="5" fillId="0" borderId="16" xfId="24" applyNumberFormat="1" applyFont="1" applyBorder="1" applyAlignment="1">
      <alignment horizontal="center"/>
      <protection/>
    </xf>
    <xf numFmtId="195" fontId="5" fillId="0" borderId="15" xfId="22" applyNumberFormat="1" applyFont="1" applyBorder="1" applyAlignment="1">
      <alignment horizontal="center"/>
    </xf>
    <xf numFmtId="195" fontId="5" fillId="0" borderId="17" xfId="22" applyNumberFormat="1" applyFont="1" applyBorder="1" applyAlignment="1">
      <alignment horizontal="center"/>
    </xf>
    <xf numFmtId="0" fontId="5" fillId="0" borderId="15" xfId="24" applyFont="1" applyBorder="1" applyAlignment="1">
      <alignment horizontal="center"/>
      <protection/>
    </xf>
    <xf numFmtId="0" fontId="5" fillId="0" borderId="17" xfId="24" applyFont="1" applyBorder="1">
      <alignment/>
      <protection/>
    </xf>
    <xf numFmtId="0" fontId="5" fillId="0" borderId="7" xfId="24" applyFont="1" applyBorder="1" applyAlignment="1">
      <alignment horizontal="center"/>
      <protection/>
    </xf>
    <xf numFmtId="0" fontId="9" fillId="0" borderId="18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10" xfId="22" applyNumberFormat="1" applyFont="1" applyBorder="1" applyAlignment="1">
      <alignment horizontal="center"/>
    </xf>
    <xf numFmtId="195" fontId="5" fillId="0" borderId="12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n_ IU"/>
      <sheetName val="Market_Glance_DoUs "/>
      <sheetName val="Market_Glance_ALL VEH"/>
      <sheetName val="Δ0100_Jan01"/>
      <sheetName val="Δ0100_Feb01"/>
      <sheetName val="Δ0100_Mar01"/>
      <sheetName val="Δ0100_Apr01"/>
      <sheetName val="Δ0099_May00"/>
      <sheetName val="Δ0099_JUN00"/>
      <sheetName val="Δ0099_JUL00"/>
      <sheetName val="Δ0099_AUG00"/>
      <sheetName val="Δ0099_SEP00"/>
      <sheetName val="Δ0099_OCT00"/>
      <sheetName val="Δ0099_NOV00"/>
      <sheetName val="Δ0099_DEC00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B6">
      <selection activeCell="I6" sqref="I6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ht="4.5" customHeight="1" thickBot="1">
      <c r="F5" s="2"/>
    </row>
    <row r="6" spans="1:10" ht="11.25">
      <c r="A6" s="7" t="s">
        <v>3</v>
      </c>
      <c r="B6" s="8" t="s">
        <v>4</v>
      </c>
      <c r="C6" s="9">
        <v>36982</v>
      </c>
      <c r="D6" s="10">
        <v>36617</v>
      </c>
      <c r="E6" s="11"/>
      <c r="F6" s="12" t="s">
        <v>5</v>
      </c>
      <c r="G6" s="9" t="s">
        <v>6</v>
      </c>
      <c r="H6" s="10" t="s">
        <v>7</v>
      </c>
      <c r="I6" s="11"/>
      <c r="J6" s="13" t="s">
        <v>8</v>
      </c>
    </row>
    <row r="7" spans="1:10" s="21" customFormat="1" ht="18.75" customHeight="1" thickBot="1">
      <c r="A7" s="14" t="s">
        <v>9</v>
      </c>
      <c r="B7" s="15" t="s">
        <v>10</v>
      </c>
      <c r="C7" s="16">
        <f>SUM(C8:C52)</f>
        <v>25284</v>
      </c>
      <c r="D7" s="17">
        <f>SUM(D8:D52)</f>
        <v>27765</v>
      </c>
      <c r="E7" s="18"/>
      <c r="F7" s="19">
        <f aca="true" t="shared" si="0" ref="F7:F42">(C7-D7)/D7</f>
        <v>-0.08935710426796327</v>
      </c>
      <c r="G7" s="16">
        <f>SUM(G8:G52)</f>
        <v>102536</v>
      </c>
      <c r="H7" s="17">
        <f>SUM(H8:H52)</f>
        <v>111517</v>
      </c>
      <c r="I7" s="18"/>
      <c r="J7" s="20">
        <f aca="true" t="shared" si="1" ref="J7:J39">(G7-H7)/H7</f>
        <v>-0.0805348063523947</v>
      </c>
    </row>
    <row r="8" spans="1:10" ht="10.5">
      <c r="A8" s="22">
        <v>1</v>
      </c>
      <c r="B8" s="23" t="s">
        <v>11</v>
      </c>
      <c r="C8" s="24">
        <v>2448</v>
      </c>
      <c r="D8" s="25">
        <v>2143</v>
      </c>
      <c r="E8" s="26">
        <f aca="true" t="shared" si="2" ref="E8:E43">RANK(D8,$D$8:$D$52)</f>
        <v>3</v>
      </c>
      <c r="F8" s="27">
        <f t="shared" si="0"/>
        <v>0.14232384507699486</v>
      </c>
      <c r="G8" s="24">
        <v>11218</v>
      </c>
      <c r="H8" s="25">
        <v>8891</v>
      </c>
      <c r="I8" s="26">
        <f aca="true" t="shared" si="3" ref="I8:I52">RANK(H8,$H$8:$H$52)</f>
        <v>4</v>
      </c>
      <c r="J8" s="28">
        <f t="shared" si="1"/>
        <v>0.26172534023169497</v>
      </c>
    </row>
    <row r="9" spans="1:10" ht="10.5">
      <c r="A9" s="22">
        <f aca="true" t="shared" si="4" ref="A9:A52">A8+1</f>
        <v>2</v>
      </c>
      <c r="B9" s="23" t="s">
        <v>12</v>
      </c>
      <c r="C9" s="24">
        <v>1902</v>
      </c>
      <c r="D9" s="25">
        <v>2074</v>
      </c>
      <c r="E9" s="26">
        <f t="shared" si="2"/>
        <v>4</v>
      </c>
      <c r="F9" s="27">
        <f t="shared" si="0"/>
        <v>-0.08293153326904533</v>
      </c>
      <c r="G9" s="24">
        <v>9606</v>
      </c>
      <c r="H9" s="25">
        <v>9904</v>
      </c>
      <c r="I9" s="26">
        <f t="shared" si="3"/>
        <v>2</v>
      </c>
      <c r="J9" s="28">
        <f t="shared" si="1"/>
        <v>-0.030088852988691437</v>
      </c>
    </row>
    <row r="10" spans="1:10" ht="10.5">
      <c r="A10" s="22">
        <f t="shared" si="4"/>
        <v>3</v>
      </c>
      <c r="B10" s="23" t="s">
        <v>13</v>
      </c>
      <c r="C10" s="24">
        <v>2375</v>
      </c>
      <c r="D10" s="25">
        <v>2888</v>
      </c>
      <c r="E10" s="26">
        <f t="shared" si="2"/>
        <v>1</v>
      </c>
      <c r="F10" s="27">
        <f t="shared" si="0"/>
        <v>-0.17763157894736842</v>
      </c>
      <c r="G10" s="24">
        <v>8919</v>
      </c>
      <c r="H10" s="25">
        <v>11061</v>
      </c>
      <c r="I10" s="26">
        <f t="shared" si="3"/>
        <v>1</v>
      </c>
      <c r="J10" s="28">
        <f t="shared" si="1"/>
        <v>-0.193653376729048</v>
      </c>
    </row>
    <row r="11" spans="1:10" ht="10.5">
      <c r="A11" s="22">
        <f t="shared" si="4"/>
        <v>4</v>
      </c>
      <c r="B11" s="23" t="s">
        <v>14</v>
      </c>
      <c r="C11" s="24">
        <v>2398</v>
      </c>
      <c r="D11" s="25">
        <v>2815</v>
      </c>
      <c r="E11" s="26">
        <f t="shared" si="2"/>
        <v>2</v>
      </c>
      <c r="F11" s="27">
        <f t="shared" si="0"/>
        <v>-0.14813499111900533</v>
      </c>
      <c r="G11" s="24">
        <v>8716</v>
      </c>
      <c r="H11" s="25">
        <v>9272</v>
      </c>
      <c r="I11" s="26">
        <f t="shared" si="3"/>
        <v>3</v>
      </c>
      <c r="J11" s="28">
        <f t="shared" si="1"/>
        <v>-0.05996548748921484</v>
      </c>
    </row>
    <row r="12" spans="1:10" ht="10.5">
      <c r="A12" s="22">
        <f t="shared" si="4"/>
        <v>5</v>
      </c>
      <c r="B12" s="23" t="s">
        <v>15</v>
      </c>
      <c r="C12" s="24">
        <v>1725</v>
      </c>
      <c r="D12" s="25">
        <v>1656</v>
      </c>
      <c r="E12" s="26">
        <f t="shared" si="2"/>
        <v>8</v>
      </c>
      <c r="F12" s="27">
        <f t="shared" si="0"/>
        <v>0.041666666666666664</v>
      </c>
      <c r="G12" s="24">
        <v>7838</v>
      </c>
      <c r="H12" s="25">
        <v>6708</v>
      </c>
      <c r="I12" s="26">
        <f t="shared" si="3"/>
        <v>9</v>
      </c>
      <c r="J12" s="28">
        <f t="shared" si="1"/>
        <v>0.16845557543231962</v>
      </c>
    </row>
    <row r="13" spans="1:10" ht="10.5">
      <c r="A13" s="22">
        <f t="shared" si="4"/>
        <v>6</v>
      </c>
      <c r="B13" s="23" t="s">
        <v>16</v>
      </c>
      <c r="C13" s="24">
        <v>1765</v>
      </c>
      <c r="D13" s="25">
        <v>1971</v>
      </c>
      <c r="E13" s="26">
        <f t="shared" si="2"/>
        <v>5</v>
      </c>
      <c r="F13" s="27">
        <f t="shared" si="0"/>
        <v>-0.10451547437848807</v>
      </c>
      <c r="G13" s="24">
        <v>7361</v>
      </c>
      <c r="H13" s="25">
        <v>7950</v>
      </c>
      <c r="I13" s="26">
        <f t="shared" si="3"/>
        <v>5</v>
      </c>
      <c r="J13" s="28">
        <f t="shared" si="1"/>
        <v>-0.07408805031446541</v>
      </c>
    </row>
    <row r="14" spans="1:10" ht="10.5">
      <c r="A14" s="22">
        <f t="shared" si="4"/>
        <v>7</v>
      </c>
      <c r="B14" s="23" t="s">
        <v>17</v>
      </c>
      <c r="C14" s="24">
        <v>1587</v>
      </c>
      <c r="D14" s="25">
        <v>1553</v>
      </c>
      <c r="E14" s="26">
        <f t="shared" si="2"/>
        <v>10</v>
      </c>
      <c r="F14" s="27">
        <f t="shared" si="0"/>
        <v>0.02189311010946555</v>
      </c>
      <c r="G14" s="24">
        <v>6663</v>
      </c>
      <c r="H14" s="25">
        <v>6776</v>
      </c>
      <c r="I14" s="26">
        <f t="shared" si="3"/>
        <v>8</v>
      </c>
      <c r="J14" s="28">
        <f t="shared" si="1"/>
        <v>-0.01667650531286895</v>
      </c>
    </row>
    <row r="15" spans="1:10" ht="10.5">
      <c r="A15" s="22">
        <f t="shared" si="4"/>
        <v>8</v>
      </c>
      <c r="B15" s="23" t="s">
        <v>18</v>
      </c>
      <c r="C15" s="24">
        <v>1172</v>
      </c>
      <c r="D15" s="25">
        <v>1672</v>
      </c>
      <c r="E15" s="26">
        <f t="shared" si="2"/>
        <v>7</v>
      </c>
      <c r="F15" s="27">
        <f t="shared" si="0"/>
        <v>-0.29904306220095694</v>
      </c>
      <c r="G15" s="24">
        <v>5534</v>
      </c>
      <c r="H15" s="25">
        <v>7020</v>
      </c>
      <c r="I15" s="26">
        <f t="shared" si="3"/>
        <v>7</v>
      </c>
      <c r="J15" s="28">
        <f t="shared" si="1"/>
        <v>-0.2116809116809117</v>
      </c>
    </row>
    <row r="16" spans="1:10" ht="10.5">
      <c r="A16" s="22">
        <f t="shared" si="4"/>
        <v>9</v>
      </c>
      <c r="B16" s="23" t="s">
        <v>19</v>
      </c>
      <c r="C16" s="24">
        <v>1460</v>
      </c>
      <c r="D16" s="25">
        <v>1644</v>
      </c>
      <c r="E16" s="26">
        <f t="shared" si="2"/>
        <v>9</v>
      </c>
      <c r="F16" s="27">
        <f t="shared" si="0"/>
        <v>-0.11192214111922141</v>
      </c>
      <c r="G16" s="24">
        <v>5125</v>
      </c>
      <c r="H16" s="25">
        <v>5435</v>
      </c>
      <c r="I16" s="26">
        <f t="shared" si="3"/>
        <v>10</v>
      </c>
      <c r="J16" s="28">
        <f t="shared" si="1"/>
        <v>-0.05703771849126035</v>
      </c>
    </row>
    <row r="17" spans="1:10" ht="10.5">
      <c r="A17" s="22">
        <f t="shared" si="4"/>
        <v>10</v>
      </c>
      <c r="B17" s="23" t="s">
        <v>20</v>
      </c>
      <c r="C17" s="24">
        <v>1105</v>
      </c>
      <c r="D17" s="25">
        <v>1870</v>
      </c>
      <c r="E17" s="26">
        <f t="shared" si="2"/>
        <v>6</v>
      </c>
      <c r="F17" s="27">
        <f t="shared" si="0"/>
        <v>-0.4090909090909091</v>
      </c>
      <c r="G17" s="24">
        <v>4416</v>
      </c>
      <c r="H17" s="25">
        <v>7086</v>
      </c>
      <c r="I17" s="26">
        <f t="shared" si="3"/>
        <v>6</v>
      </c>
      <c r="J17" s="28">
        <f t="shared" si="1"/>
        <v>-0.37679932260795934</v>
      </c>
    </row>
    <row r="18" spans="1:10" ht="10.5">
      <c r="A18" s="22">
        <f t="shared" si="4"/>
        <v>11</v>
      </c>
      <c r="B18" s="23" t="s">
        <v>21</v>
      </c>
      <c r="C18" s="24">
        <v>1398</v>
      </c>
      <c r="D18" s="25">
        <v>526</v>
      </c>
      <c r="E18" s="26">
        <f t="shared" si="2"/>
        <v>15</v>
      </c>
      <c r="F18" s="27">
        <f t="shared" si="0"/>
        <v>1.6577946768060836</v>
      </c>
      <c r="G18" s="24">
        <v>3738</v>
      </c>
      <c r="H18" s="25">
        <v>2795</v>
      </c>
      <c r="I18" s="26">
        <f t="shared" si="3"/>
        <v>14</v>
      </c>
      <c r="J18" s="28">
        <f t="shared" si="1"/>
        <v>0.3373881932021467</v>
      </c>
    </row>
    <row r="19" spans="1:10" ht="10.5">
      <c r="A19" s="22">
        <f t="shared" si="4"/>
        <v>12</v>
      </c>
      <c r="B19" s="23" t="s">
        <v>22</v>
      </c>
      <c r="C19" s="24">
        <v>999</v>
      </c>
      <c r="D19" s="25">
        <v>1277</v>
      </c>
      <c r="E19" s="26">
        <f t="shared" si="2"/>
        <v>11</v>
      </c>
      <c r="F19" s="27">
        <f t="shared" si="0"/>
        <v>-0.21769772905246673</v>
      </c>
      <c r="G19" s="24">
        <v>3495</v>
      </c>
      <c r="H19" s="25">
        <v>4531</v>
      </c>
      <c r="I19" s="26">
        <f t="shared" si="3"/>
        <v>11</v>
      </c>
      <c r="J19" s="28">
        <f t="shared" si="1"/>
        <v>-0.2286470977709115</v>
      </c>
    </row>
    <row r="20" spans="1:10" ht="10.5">
      <c r="A20" s="22">
        <f t="shared" si="4"/>
        <v>13</v>
      </c>
      <c r="B20" s="23" t="s">
        <v>23</v>
      </c>
      <c r="C20" s="24">
        <v>1018</v>
      </c>
      <c r="D20" s="25">
        <v>1070</v>
      </c>
      <c r="E20" s="26">
        <f t="shared" si="2"/>
        <v>12</v>
      </c>
      <c r="F20" s="27">
        <f t="shared" si="0"/>
        <v>-0.048598130841121495</v>
      </c>
      <c r="G20" s="24">
        <v>3384</v>
      </c>
      <c r="H20" s="25">
        <v>3820</v>
      </c>
      <c r="I20" s="26">
        <f t="shared" si="3"/>
        <v>12</v>
      </c>
      <c r="J20" s="28">
        <f t="shared" si="1"/>
        <v>-0.11413612565445026</v>
      </c>
    </row>
    <row r="21" spans="1:10" ht="10.5">
      <c r="A21" s="22">
        <f t="shared" si="4"/>
        <v>14</v>
      </c>
      <c r="B21" s="23" t="s">
        <v>24</v>
      </c>
      <c r="C21" s="24">
        <v>750</v>
      </c>
      <c r="D21" s="25">
        <v>270</v>
      </c>
      <c r="E21" s="26">
        <f t="shared" si="2"/>
        <v>20</v>
      </c>
      <c r="F21" s="27">
        <f t="shared" si="0"/>
        <v>1.7777777777777777</v>
      </c>
      <c r="G21" s="24">
        <v>2914</v>
      </c>
      <c r="H21" s="25">
        <v>1248</v>
      </c>
      <c r="I21" s="26">
        <f t="shared" si="3"/>
        <v>20</v>
      </c>
      <c r="J21" s="28">
        <f t="shared" si="1"/>
        <v>1.3349358974358974</v>
      </c>
    </row>
    <row r="22" spans="1:10" ht="10.5">
      <c r="A22" s="22">
        <f t="shared" si="4"/>
        <v>15</v>
      </c>
      <c r="B22" s="23" t="s">
        <v>25</v>
      </c>
      <c r="C22" s="24">
        <v>390</v>
      </c>
      <c r="D22" s="25">
        <v>305</v>
      </c>
      <c r="E22" s="26">
        <f t="shared" si="2"/>
        <v>18</v>
      </c>
      <c r="F22" s="27">
        <f t="shared" si="0"/>
        <v>0.2786885245901639</v>
      </c>
      <c r="G22" s="24">
        <v>1963</v>
      </c>
      <c r="H22" s="25">
        <v>1773</v>
      </c>
      <c r="I22" s="26">
        <f t="shared" si="3"/>
        <v>17</v>
      </c>
      <c r="J22" s="28">
        <f t="shared" si="1"/>
        <v>0.10716300056401579</v>
      </c>
    </row>
    <row r="23" spans="1:10" ht="10.5">
      <c r="A23" s="22">
        <f t="shared" si="4"/>
        <v>16</v>
      </c>
      <c r="B23" s="23" t="s">
        <v>26</v>
      </c>
      <c r="C23" s="24">
        <v>440</v>
      </c>
      <c r="D23" s="25">
        <v>382</v>
      </c>
      <c r="E23" s="26">
        <f t="shared" si="2"/>
        <v>17</v>
      </c>
      <c r="F23" s="27">
        <f t="shared" si="0"/>
        <v>0.1518324607329843</v>
      </c>
      <c r="G23" s="24">
        <v>1851</v>
      </c>
      <c r="H23" s="25">
        <v>1568</v>
      </c>
      <c r="I23" s="26">
        <f t="shared" si="3"/>
        <v>18</v>
      </c>
      <c r="J23" s="28">
        <f t="shared" si="1"/>
        <v>0.18048469387755103</v>
      </c>
    </row>
    <row r="24" spans="1:10" ht="10.5">
      <c r="A24" s="22">
        <f t="shared" si="4"/>
        <v>17</v>
      </c>
      <c r="B24" s="23" t="s">
        <v>27</v>
      </c>
      <c r="C24" s="24">
        <v>403</v>
      </c>
      <c r="D24" s="25">
        <v>528</v>
      </c>
      <c r="E24" s="26">
        <f t="shared" si="2"/>
        <v>14</v>
      </c>
      <c r="F24" s="27">
        <f t="shared" si="0"/>
        <v>-0.23674242424242425</v>
      </c>
      <c r="G24" s="24">
        <v>1679</v>
      </c>
      <c r="H24" s="25">
        <v>2293</v>
      </c>
      <c r="I24" s="26">
        <f t="shared" si="3"/>
        <v>15</v>
      </c>
      <c r="J24" s="28">
        <f t="shared" si="1"/>
        <v>-0.26777147841255994</v>
      </c>
    </row>
    <row r="25" spans="1:10" ht="10.5">
      <c r="A25" s="22">
        <f t="shared" si="4"/>
        <v>18</v>
      </c>
      <c r="B25" s="23" t="s">
        <v>28</v>
      </c>
      <c r="C25" s="24">
        <v>449</v>
      </c>
      <c r="D25" s="25">
        <v>590</v>
      </c>
      <c r="E25" s="26">
        <f t="shared" si="2"/>
        <v>13</v>
      </c>
      <c r="F25" s="27">
        <f t="shared" si="0"/>
        <v>-0.23898305084745763</v>
      </c>
      <c r="G25" s="24">
        <v>1582</v>
      </c>
      <c r="H25" s="25">
        <v>2255</v>
      </c>
      <c r="I25" s="26">
        <f t="shared" si="3"/>
        <v>16</v>
      </c>
      <c r="J25" s="28">
        <f t="shared" si="1"/>
        <v>-0.2984478935698448</v>
      </c>
    </row>
    <row r="26" spans="1:10" ht="10.5">
      <c r="A26" s="22">
        <f t="shared" si="4"/>
        <v>19</v>
      </c>
      <c r="B26" s="23" t="s">
        <v>29</v>
      </c>
      <c r="C26" s="24">
        <v>244</v>
      </c>
      <c r="D26" s="25">
        <v>290</v>
      </c>
      <c r="E26" s="26">
        <f t="shared" si="2"/>
        <v>19</v>
      </c>
      <c r="F26" s="27">
        <f t="shared" si="0"/>
        <v>-0.15862068965517243</v>
      </c>
      <c r="G26" s="24">
        <v>1095</v>
      </c>
      <c r="H26" s="25">
        <v>896</v>
      </c>
      <c r="I26" s="26">
        <f t="shared" si="3"/>
        <v>22</v>
      </c>
      <c r="J26" s="28">
        <f t="shared" si="1"/>
        <v>0.22209821428571427</v>
      </c>
    </row>
    <row r="27" spans="1:10" ht="10.5">
      <c r="A27" s="22">
        <f t="shared" si="4"/>
        <v>20</v>
      </c>
      <c r="B27" s="23" t="s">
        <v>30</v>
      </c>
      <c r="C27" s="24">
        <v>224</v>
      </c>
      <c r="D27" s="25">
        <v>270</v>
      </c>
      <c r="E27" s="26">
        <f t="shared" si="2"/>
        <v>20</v>
      </c>
      <c r="F27" s="27">
        <f t="shared" si="0"/>
        <v>-0.17037037037037037</v>
      </c>
      <c r="G27" s="24">
        <v>966</v>
      </c>
      <c r="H27" s="25">
        <v>1322</v>
      </c>
      <c r="I27" s="26">
        <f t="shared" si="3"/>
        <v>19</v>
      </c>
      <c r="J27" s="28">
        <f t="shared" si="1"/>
        <v>-0.2692889561270802</v>
      </c>
    </row>
    <row r="28" spans="1:10" ht="10.5">
      <c r="A28" s="22">
        <f t="shared" si="4"/>
        <v>21</v>
      </c>
      <c r="B28" s="23" t="s">
        <v>31</v>
      </c>
      <c r="C28" s="24">
        <v>158</v>
      </c>
      <c r="D28" s="25">
        <v>490</v>
      </c>
      <c r="E28" s="26">
        <f t="shared" si="2"/>
        <v>16</v>
      </c>
      <c r="F28" s="27">
        <f t="shared" si="0"/>
        <v>-0.6775510204081633</v>
      </c>
      <c r="G28" s="24">
        <v>848</v>
      </c>
      <c r="H28" s="25">
        <v>3215</v>
      </c>
      <c r="I28" s="26">
        <f t="shared" si="3"/>
        <v>13</v>
      </c>
      <c r="J28" s="28">
        <f t="shared" si="1"/>
        <v>-0.7362363919129082</v>
      </c>
    </row>
    <row r="29" spans="1:10" ht="10.5">
      <c r="A29" s="22">
        <f t="shared" si="4"/>
        <v>22</v>
      </c>
      <c r="B29" s="23" t="s">
        <v>32</v>
      </c>
      <c r="C29" s="24">
        <v>164</v>
      </c>
      <c r="D29" s="25">
        <v>270</v>
      </c>
      <c r="E29" s="26">
        <f t="shared" si="2"/>
        <v>20</v>
      </c>
      <c r="F29" s="27">
        <f t="shared" si="0"/>
        <v>-0.3925925925925926</v>
      </c>
      <c r="G29" s="24">
        <v>812</v>
      </c>
      <c r="H29" s="25">
        <v>1128</v>
      </c>
      <c r="I29" s="26">
        <f t="shared" si="3"/>
        <v>21</v>
      </c>
      <c r="J29" s="28">
        <f t="shared" si="1"/>
        <v>-0.2801418439716312</v>
      </c>
    </row>
    <row r="30" spans="1:10" ht="10.5">
      <c r="A30" s="22">
        <f t="shared" si="4"/>
        <v>23</v>
      </c>
      <c r="B30" s="23" t="s">
        <v>33</v>
      </c>
      <c r="C30" s="24">
        <v>91</v>
      </c>
      <c r="D30" s="25">
        <v>193</v>
      </c>
      <c r="E30" s="26">
        <f t="shared" si="2"/>
        <v>25</v>
      </c>
      <c r="F30" s="27">
        <f t="shared" si="0"/>
        <v>-0.5284974093264249</v>
      </c>
      <c r="G30" s="24">
        <v>507</v>
      </c>
      <c r="H30" s="25">
        <v>850</v>
      </c>
      <c r="I30" s="26">
        <f t="shared" si="3"/>
        <v>23</v>
      </c>
      <c r="J30" s="28">
        <f t="shared" si="1"/>
        <v>-0.40352941176470586</v>
      </c>
    </row>
    <row r="31" spans="1:10" ht="10.5">
      <c r="A31" s="22">
        <f t="shared" si="4"/>
        <v>24</v>
      </c>
      <c r="B31" s="23" t="s">
        <v>34</v>
      </c>
      <c r="C31" s="24">
        <v>144</v>
      </c>
      <c r="D31" s="25">
        <v>29</v>
      </c>
      <c r="E31" s="26">
        <f t="shared" si="2"/>
        <v>31</v>
      </c>
      <c r="F31" s="27">
        <f t="shared" si="0"/>
        <v>3.9655172413793105</v>
      </c>
      <c r="G31" s="24">
        <v>419</v>
      </c>
      <c r="H31" s="25">
        <v>74</v>
      </c>
      <c r="I31" s="26">
        <f t="shared" si="3"/>
        <v>32</v>
      </c>
      <c r="J31" s="28">
        <f t="shared" si="1"/>
        <v>4.662162162162162</v>
      </c>
    </row>
    <row r="32" spans="1:10" ht="10.5">
      <c r="A32" s="22">
        <f t="shared" si="4"/>
        <v>25</v>
      </c>
      <c r="B32" s="23" t="s">
        <v>35</v>
      </c>
      <c r="C32" s="24">
        <v>84</v>
      </c>
      <c r="D32" s="25">
        <v>229</v>
      </c>
      <c r="E32" s="26">
        <f t="shared" si="2"/>
        <v>24</v>
      </c>
      <c r="F32" s="27">
        <f t="shared" si="0"/>
        <v>-0.6331877729257642</v>
      </c>
      <c r="G32" s="24">
        <v>372</v>
      </c>
      <c r="H32" s="25">
        <v>745</v>
      </c>
      <c r="I32" s="26">
        <f t="shared" si="3"/>
        <v>24</v>
      </c>
      <c r="J32" s="28">
        <f t="shared" si="1"/>
        <v>-0.5006711409395973</v>
      </c>
    </row>
    <row r="33" spans="1:10" ht="10.5">
      <c r="A33" s="22">
        <f t="shared" si="4"/>
        <v>26</v>
      </c>
      <c r="B33" s="23" t="s">
        <v>36</v>
      </c>
      <c r="C33" s="24">
        <v>78</v>
      </c>
      <c r="D33" s="25">
        <v>260</v>
      </c>
      <c r="E33" s="26">
        <f t="shared" si="2"/>
        <v>23</v>
      </c>
      <c r="F33" s="27">
        <f t="shared" si="0"/>
        <v>-0.7</v>
      </c>
      <c r="G33" s="24">
        <v>297</v>
      </c>
      <c r="H33" s="25">
        <v>729</v>
      </c>
      <c r="I33" s="26">
        <f t="shared" si="3"/>
        <v>25</v>
      </c>
      <c r="J33" s="28">
        <f t="shared" si="1"/>
        <v>-0.5925925925925926</v>
      </c>
    </row>
    <row r="34" spans="1:10" ht="10.5">
      <c r="A34" s="22">
        <f t="shared" si="4"/>
        <v>27</v>
      </c>
      <c r="B34" s="23" t="s">
        <v>37</v>
      </c>
      <c r="C34" s="24">
        <v>75</v>
      </c>
      <c r="D34" s="25">
        <v>181</v>
      </c>
      <c r="E34" s="26">
        <f t="shared" si="2"/>
        <v>26</v>
      </c>
      <c r="F34" s="27">
        <f t="shared" si="0"/>
        <v>-0.585635359116022</v>
      </c>
      <c r="G34" s="24">
        <v>280</v>
      </c>
      <c r="H34" s="25">
        <v>692</v>
      </c>
      <c r="I34" s="26">
        <f t="shared" si="3"/>
        <v>26</v>
      </c>
      <c r="J34" s="28">
        <f t="shared" si="1"/>
        <v>-0.5953757225433526</v>
      </c>
    </row>
    <row r="35" spans="1:10" ht="10.5">
      <c r="A35" s="22">
        <f t="shared" si="4"/>
        <v>28</v>
      </c>
      <c r="B35" s="23" t="s">
        <v>38</v>
      </c>
      <c r="C35" s="24">
        <v>64</v>
      </c>
      <c r="D35" s="25">
        <v>83</v>
      </c>
      <c r="E35" s="26">
        <f t="shared" si="2"/>
        <v>27</v>
      </c>
      <c r="F35" s="27">
        <f t="shared" si="0"/>
        <v>-0.2289156626506024</v>
      </c>
      <c r="G35" s="24">
        <v>256</v>
      </c>
      <c r="H35" s="25">
        <v>286</v>
      </c>
      <c r="I35" s="26">
        <f t="shared" si="3"/>
        <v>29</v>
      </c>
      <c r="J35" s="28">
        <f t="shared" si="1"/>
        <v>-0.1048951048951049</v>
      </c>
    </row>
    <row r="36" spans="1:10" ht="10.5">
      <c r="A36" s="22">
        <f t="shared" si="4"/>
        <v>29</v>
      </c>
      <c r="B36" s="23" t="s">
        <v>39</v>
      </c>
      <c r="C36" s="24">
        <v>41</v>
      </c>
      <c r="D36" s="25">
        <v>68</v>
      </c>
      <c r="E36" s="26">
        <f t="shared" si="2"/>
        <v>28</v>
      </c>
      <c r="F36" s="27">
        <f t="shared" si="0"/>
        <v>-0.39705882352941174</v>
      </c>
      <c r="G36" s="24">
        <v>201</v>
      </c>
      <c r="H36" s="25">
        <v>367</v>
      </c>
      <c r="I36" s="26">
        <f t="shared" si="3"/>
        <v>27</v>
      </c>
      <c r="J36" s="28">
        <f t="shared" si="1"/>
        <v>-0.45231607629427795</v>
      </c>
    </row>
    <row r="37" spans="1:10" ht="10.5">
      <c r="A37" s="22">
        <f t="shared" si="4"/>
        <v>30</v>
      </c>
      <c r="B37" s="23" t="s">
        <v>40</v>
      </c>
      <c r="C37" s="24">
        <v>55</v>
      </c>
      <c r="D37" s="25">
        <v>63</v>
      </c>
      <c r="E37" s="26">
        <f t="shared" si="2"/>
        <v>29</v>
      </c>
      <c r="F37" s="27">
        <f t="shared" si="0"/>
        <v>-0.12698412698412698</v>
      </c>
      <c r="G37" s="24">
        <v>199</v>
      </c>
      <c r="H37" s="25">
        <v>345</v>
      </c>
      <c r="I37" s="26">
        <f t="shared" si="3"/>
        <v>28</v>
      </c>
      <c r="J37" s="28">
        <f t="shared" si="1"/>
        <v>-0.42318840579710143</v>
      </c>
    </row>
    <row r="38" spans="1:10" ht="10.5">
      <c r="A38" s="22">
        <f t="shared" si="4"/>
        <v>31</v>
      </c>
      <c r="B38" s="23" t="s">
        <v>41</v>
      </c>
      <c r="C38" s="24">
        <v>44</v>
      </c>
      <c r="D38" s="25">
        <v>50</v>
      </c>
      <c r="E38" s="26">
        <f t="shared" si="2"/>
        <v>30</v>
      </c>
      <c r="F38" s="27">
        <f t="shared" si="0"/>
        <v>-0.12</v>
      </c>
      <c r="G38" s="24">
        <v>135</v>
      </c>
      <c r="H38" s="25">
        <v>222</v>
      </c>
      <c r="I38" s="26">
        <f t="shared" si="3"/>
        <v>30</v>
      </c>
      <c r="J38" s="28">
        <f t="shared" si="1"/>
        <v>-0.3918918918918919</v>
      </c>
    </row>
    <row r="39" spans="1:10" ht="10.5">
      <c r="A39" s="22">
        <f t="shared" si="4"/>
        <v>32</v>
      </c>
      <c r="B39" s="23" t="s">
        <v>42</v>
      </c>
      <c r="C39" s="24">
        <v>12</v>
      </c>
      <c r="D39" s="25">
        <v>21</v>
      </c>
      <c r="E39" s="26">
        <f t="shared" si="2"/>
        <v>32</v>
      </c>
      <c r="F39" s="27">
        <f t="shared" si="0"/>
        <v>-0.42857142857142855</v>
      </c>
      <c r="G39" s="24">
        <v>30</v>
      </c>
      <c r="H39" s="25">
        <v>107</v>
      </c>
      <c r="I39" s="26">
        <f t="shared" si="3"/>
        <v>31</v>
      </c>
      <c r="J39" s="28">
        <f t="shared" si="1"/>
        <v>-0.719626168224299</v>
      </c>
    </row>
    <row r="40" spans="1:10" ht="10.5">
      <c r="A40" s="22">
        <f t="shared" si="4"/>
        <v>33</v>
      </c>
      <c r="B40" s="23" t="s">
        <v>43</v>
      </c>
      <c r="C40" s="24">
        <v>8</v>
      </c>
      <c r="D40" s="25">
        <v>9</v>
      </c>
      <c r="E40" s="26">
        <f t="shared" si="2"/>
        <v>33</v>
      </c>
      <c r="F40" s="27">
        <f t="shared" si="0"/>
        <v>-0.1111111111111111</v>
      </c>
      <c r="G40" s="24">
        <v>27</v>
      </c>
      <c r="H40" s="25">
        <v>53</v>
      </c>
      <c r="I40" s="26">
        <f t="shared" si="3"/>
        <v>33</v>
      </c>
      <c r="J40" s="28"/>
    </row>
    <row r="41" spans="1:10" ht="10.5">
      <c r="A41" s="22">
        <f t="shared" si="4"/>
        <v>34</v>
      </c>
      <c r="B41" s="23" t="s">
        <v>44</v>
      </c>
      <c r="C41" s="24">
        <v>6</v>
      </c>
      <c r="D41" s="25">
        <v>9</v>
      </c>
      <c r="E41" s="26">
        <f t="shared" si="2"/>
        <v>33</v>
      </c>
      <c r="F41" s="27">
        <f t="shared" si="0"/>
        <v>-0.3333333333333333</v>
      </c>
      <c r="G41" s="24">
        <v>26</v>
      </c>
      <c r="H41" s="25">
        <v>30</v>
      </c>
      <c r="I41" s="26">
        <f t="shared" si="3"/>
        <v>34</v>
      </c>
      <c r="J41" s="28">
        <f>(G41-H41)/H41</f>
        <v>-0.13333333333333333</v>
      </c>
    </row>
    <row r="42" spans="1:10" ht="10.5">
      <c r="A42" s="22">
        <f t="shared" si="4"/>
        <v>35</v>
      </c>
      <c r="B42" s="23" t="s">
        <v>45</v>
      </c>
      <c r="C42" s="24">
        <v>4</v>
      </c>
      <c r="D42" s="25">
        <v>5</v>
      </c>
      <c r="E42" s="26">
        <f t="shared" si="2"/>
        <v>35</v>
      </c>
      <c r="F42" s="27">
        <f t="shared" si="0"/>
        <v>-0.2</v>
      </c>
      <c r="G42" s="24">
        <v>21</v>
      </c>
      <c r="H42" s="25">
        <v>15</v>
      </c>
      <c r="I42" s="26">
        <f t="shared" si="3"/>
        <v>36</v>
      </c>
      <c r="J42" s="28">
        <f>(G42-H42)/H42</f>
        <v>0.4</v>
      </c>
    </row>
    <row r="43" spans="1:10" ht="10.5">
      <c r="A43" s="22">
        <f t="shared" si="4"/>
        <v>36</v>
      </c>
      <c r="B43" s="23" t="s">
        <v>46</v>
      </c>
      <c r="C43" s="24" t="s">
        <v>47</v>
      </c>
      <c r="D43" s="25">
        <v>3</v>
      </c>
      <c r="E43" s="26">
        <f t="shared" si="2"/>
        <v>36</v>
      </c>
      <c r="F43" s="27"/>
      <c r="G43" s="24">
        <v>20</v>
      </c>
      <c r="H43" s="25">
        <v>17</v>
      </c>
      <c r="I43" s="26">
        <f t="shared" si="3"/>
        <v>35</v>
      </c>
      <c r="J43" s="28">
        <f>(G43-H43)/H43</f>
        <v>0.17647058823529413</v>
      </c>
    </row>
    <row r="44" spans="1:10" ht="10.5">
      <c r="A44" s="22">
        <f t="shared" si="4"/>
        <v>37</v>
      </c>
      <c r="B44" s="23" t="s">
        <v>48</v>
      </c>
      <c r="C44" s="24" t="s">
        <v>47</v>
      </c>
      <c r="D44" s="25" t="s">
        <v>47</v>
      </c>
      <c r="E44" s="26"/>
      <c r="F44" s="27"/>
      <c r="G44" s="24">
        <v>6</v>
      </c>
      <c r="H44" s="25">
        <v>1</v>
      </c>
      <c r="I44" s="26">
        <f t="shared" si="3"/>
        <v>44</v>
      </c>
      <c r="J44" s="28">
        <f>(G44-H44)/H44</f>
        <v>5</v>
      </c>
    </row>
    <row r="45" spans="1:10" ht="10.5">
      <c r="A45" s="22">
        <f t="shared" si="4"/>
        <v>38</v>
      </c>
      <c r="B45" s="23" t="s">
        <v>49</v>
      </c>
      <c r="C45" s="24">
        <v>4</v>
      </c>
      <c r="D45" s="25">
        <v>2</v>
      </c>
      <c r="E45" s="26">
        <f>RANK(D45,$D$8:$D$52)</f>
        <v>37</v>
      </c>
      <c r="F45" s="27">
        <f>(C45-D45)/D45</f>
        <v>1</v>
      </c>
      <c r="G45" s="24">
        <v>4</v>
      </c>
      <c r="H45" s="25">
        <v>3</v>
      </c>
      <c r="I45" s="26">
        <f t="shared" si="3"/>
        <v>41</v>
      </c>
      <c r="J45" s="28">
        <f>(G45-H45)/H45</f>
        <v>0.3333333333333333</v>
      </c>
    </row>
    <row r="46" spans="1:10" ht="10.5">
      <c r="A46" s="22">
        <f t="shared" si="4"/>
        <v>39</v>
      </c>
      <c r="B46" s="23" t="s">
        <v>50</v>
      </c>
      <c r="C46" s="24" t="s">
        <v>47</v>
      </c>
      <c r="D46" s="25">
        <v>1</v>
      </c>
      <c r="E46" s="26">
        <f>RANK(D46,$D$8:$D$52)</f>
        <v>39</v>
      </c>
      <c r="F46" s="27"/>
      <c r="G46" s="24">
        <v>4</v>
      </c>
      <c r="H46" s="25">
        <v>4</v>
      </c>
      <c r="I46" s="26">
        <f t="shared" si="3"/>
        <v>39</v>
      </c>
      <c r="J46" s="28"/>
    </row>
    <row r="47" spans="1:10" ht="10.5">
      <c r="A47" s="22">
        <f t="shared" si="4"/>
        <v>40</v>
      </c>
      <c r="B47" s="23" t="s">
        <v>51</v>
      </c>
      <c r="C47" s="24" t="s">
        <v>47</v>
      </c>
      <c r="D47" s="29" t="s">
        <v>47</v>
      </c>
      <c r="E47" s="26"/>
      <c r="F47" s="27"/>
      <c r="G47" s="24">
        <v>3</v>
      </c>
      <c r="H47" s="29">
        <v>15</v>
      </c>
      <c r="I47" s="26">
        <f t="shared" si="3"/>
        <v>36</v>
      </c>
      <c r="J47" s="28">
        <f>(G47-H47)/H47</f>
        <v>-0.8</v>
      </c>
    </row>
    <row r="48" spans="1:10" ht="10.5">
      <c r="A48" s="22">
        <f t="shared" si="4"/>
        <v>41</v>
      </c>
      <c r="B48" s="23" t="s">
        <v>52</v>
      </c>
      <c r="C48" s="24" t="s">
        <v>47</v>
      </c>
      <c r="D48" s="29">
        <v>1</v>
      </c>
      <c r="E48" s="26">
        <f>RANK(D48,$D$8:$D$52)</f>
        <v>39</v>
      </c>
      <c r="F48" s="27"/>
      <c r="G48" s="24">
        <v>2</v>
      </c>
      <c r="H48" s="29">
        <v>6</v>
      </c>
      <c r="I48" s="26">
        <f t="shared" si="3"/>
        <v>38</v>
      </c>
      <c r="J48" s="28"/>
    </row>
    <row r="49" spans="1:10" ht="10.5">
      <c r="A49" s="22">
        <f t="shared" si="4"/>
        <v>42</v>
      </c>
      <c r="B49" s="23" t="s">
        <v>53</v>
      </c>
      <c r="C49" s="24" t="s">
        <v>47</v>
      </c>
      <c r="D49" s="29">
        <v>2</v>
      </c>
      <c r="E49" s="26">
        <f>RANK(D49,$D$8:$D$52)</f>
        <v>37</v>
      </c>
      <c r="F49" s="27"/>
      <c r="G49" s="24">
        <v>1</v>
      </c>
      <c r="H49" s="29">
        <v>4</v>
      </c>
      <c r="I49" s="26">
        <f t="shared" si="3"/>
        <v>39</v>
      </c>
      <c r="J49" s="28">
        <f>(G49-H49)/H49</f>
        <v>-0.75</v>
      </c>
    </row>
    <row r="50" spans="1:10" ht="10.5">
      <c r="A50" s="22">
        <f t="shared" si="4"/>
        <v>43</v>
      </c>
      <c r="B50" s="23" t="s">
        <v>54</v>
      </c>
      <c r="C50" s="24" t="s">
        <v>47</v>
      </c>
      <c r="D50" s="29" t="s">
        <v>47</v>
      </c>
      <c r="E50" s="26"/>
      <c r="F50" s="27"/>
      <c r="G50" s="24">
        <v>1</v>
      </c>
      <c r="H50" s="29" t="s">
        <v>47</v>
      </c>
      <c r="I50" s="26" t="e">
        <f t="shared" si="3"/>
        <v>#VALUE!</v>
      </c>
      <c r="J50" s="28" t="e">
        <f>(G50-H50)/H50</f>
        <v>#VALUE!</v>
      </c>
    </row>
    <row r="51" spans="1:10" ht="10.5">
      <c r="A51" s="22">
        <f t="shared" si="4"/>
        <v>44</v>
      </c>
      <c r="B51" s="23" t="s">
        <v>55</v>
      </c>
      <c r="C51" s="24" t="s">
        <v>47</v>
      </c>
      <c r="D51" s="29">
        <v>1</v>
      </c>
      <c r="E51" s="26">
        <f>RANK(D51,$D$8:$D$52)</f>
        <v>39</v>
      </c>
      <c r="F51" s="27"/>
      <c r="G51" s="24">
        <v>1</v>
      </c>
      <c r="H51" s="29">
        <v>2</v>
      </c>
      <c r="I51" s="26">
        <f t="shared" si="3"/>
        <v>43</v>
      </c>
      <c r="J51" s="30"/>
    </row>
    <row r="52" spans="1:10" ht="11.25" thickBot="1">
      <c r="A52" s="31">
        <f t="shared" si="4"/>
        <v>45</v>
      </c>
      <c r="B52" s="32" t="s">
        <v>56</v>
      </c>
      <c r="C52" s="33" t="s">
        <v>47</v>
      </c>
      <c r="D52" s="34">
        <v>1</v>
      </c>
      <c r="E52" s="35">
        <f>RANK(D52,$D$8:$D$52)</f>
        <v>39</v>
      </c>
      <c r="F52" s="36"/>
      <c r="G52" s="33">
        <v>1</v>
      </c>
      <c r="H52" s="34">
        <v>3</v>
      </c>
      <c r="I52" s="35">
        <f t="shared" si="3"/>
        <v>41</v>
      </c>
      <c r="J52" s="37">
        <f>(G52-H52)/H52</f>
        <v>-0.6666666666666666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786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2001-05-04T12:35:29Z</dcterms:created>
  <dcterms:modified xsi:type="dcterms:W3CDTF">2001-05-04T12:36:02Z</dcterms:modified>
  <cp:category/>
  <cp:version/>
  <cp:contentType/>
  <cp:contentStatus/>
</cp:coreProperties>
</file>