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5520" activeTab="0"/>
  </bookViews>
  <sheets>
    <sheet name="Δ0099_Mar00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<sst xmlns="http://schemas.openxmlformats.org/spreadsheetml/2006/main" count="63" uniqueCount="56">
  <si>
    <t>MARCH '00 -YTD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</si>
  <si>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</si>
  <si>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</si>
  <si>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</si>
  <si>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</si>
  <si>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Δ00/99</t>
  </si>
  <si>
    <t>Mar'00-YTD</t>
  </si>
  <si>
    <t>Mar'99 YTD</t>
  </si>
  <si>
    <t>Rank</t>
  </si>
  <si>
    <t>TOTAL</t>
  </si>
  <si>
    <t>HYUNDAI</t>
  </si>
  <si>
    <t>TOYOTA</t>
  </si>
  <si>
    <t>OPEL</t>
  </si>
  <si>
    <t>FIAT</t>
  </si>
  <si>
    <t>CITROEN</t>
  </si>
  <si>
    <t>PEUGEOT</t>
  </si>
  <si>
    <t>SEAT</t>
  </si>
  <si>
    <t>NISSAN</t>
  </si>
  <si>
    <t>VOLKS WAGEN</t>
  </si>
  <si>
    <t>RENAULT</t>
  </si>
  <si>
    <t>DAEWOO</t>
  </si>
  <si>
    <t>SUZUKI</t>
  </si>
  <si>
    <t>KIA MOTORS</t>
  </si>
  <si>
    <t>FORD</t>
  </si>
  <si>
    <t>B.M.W.</t>
  </si>
  <si>
    <t>MERCEDES</t>
  </si>
  <si>
    <t>ALFA ROMEO</t>
  </si>
  <si>
    <t xml:space="preserve">AUDI </t>
  </si>
  <si>
    <t>HONDA</t>
  </si>
  <si>
    <t>SKODA</t>
  </si>
  <si>
    <t>MITSUBISHI</t>
  </si>
  <si>
    <t>LANCIA</t>
  </si>
  <si>
    <t>ROVER</t>
  </si>
  <si>
    <t>DAIHATSU</t>
  </si>
  <si>
    <t>MAZDA</t>
  </si>
  <si>
    <t>CHRYSLER</t>
  </si>
  <si>
    <t>LADA</t>
  </si>
  <si>
    <t>SUBARU</t>
  </si>
  <si>
    <t>VOLVO</t>
  </si>
  <si>
    <t>SAAB</t>
  </si>
  <si>
    <t>JAGUAR</t>
  </si>
  <si>
    <t>LEXUS</t>
  </si>
  <si>
    <t>SMART</t>
  </si>
  <si>
    <t/>
  </si>
  <si>
    <t xml:space="preserve">PORSCHE        </t>
  </si>
  <si>
    <t>MASERATI</t>
  </si>
  <si>
    <t>ZASTAVA</t>
  </si>
  <si>
    <t>GM</t>
  </si>
  <si>
    <t>TATA</t>
  </si>
  <si>
    <t>OTHERS</t>
  </si>
  <si>
    <t>FERRARI</t>
  </si>
  <si>
    <t>DACIA</t>
  </si>
  <si>
    <t>LOTUS</t>
  </si>
  <si>
    <t>ISUZU</t>
  </si>
  <si>
    <t>PIAGGIO</t>
  </si>
  <si>
    <t>ASIA MOTOR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</si>
</sst>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sz val="10"/>
      <color indexed="8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Arial Greek"/>
      <family val="2"/>
    </font>
    <font>
      <sz val="8.5"/>
      <name val="MS Sans Serif"/>
      <family val="0"/>
    </font>
    <font>
      <sz val="8.5"/>
      <name val="Arial Greek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horizontal="center" wrapText="1"/>
      <protection/>
    </xf>
    <xf numFmtId="0" fontId="5" fillId="0" borderId="1" xfId="33" applyFont="1" applyBorder="1">
      <alignment/>
      <protection/>
    </xf>
    <xf numFmtId="0" fontId="6" fillId="0" borderId="2" xfId="32" applyFont="1" applyBorder="1">
      <alignment/>
      <protection/>
    </xf>
    <xf numFmtId="17" fontId="5" fillId="0" borderId="3" xfId="33" applyNumberFormat="1" applyFont="1" applyBorder="1" applyAlignment="1">
      <alignment horizontal="center"/>
      <protection/>
    </xf>
    <xf numFmtId="17" fontId="5" fillId="0" borderId="4" xfId="33" applyNumberFormat="1" applyFont="1" applyBorder="1" applyAlignment="1">
      <alignment horizontal="centerContinuous"/>
      <protection/>
    </xf>
    <xf numFmtId="0" fontId="5" fillId="0" borderId="5" xfId="33" applyFont="1" applyBorder="1" applyAlignment="1">
      <alignment horizontal="centerContinuous"/>
      <protection/>
    </xf>
    <xf numFmtId="0" fontId="5" fillId="0" borderId="4" xfId="33" applyFont="1" applyBorder="1" applyAlignment="1">
      <alignment horizontal="center"/>
      <protection/>
    </xf>
    <xf numFmtId="0" fontId="5" fillId="0" borderId="6" xfId="33" applyFont="1" applyBorder="1" applyAlignment="1">
      <alignment horizontal="center"/>
      <protection/>
    </xf>
    <xf numFmtId="0" fontId="5" fillId="0" borderId="7" xfId="33" applyFont="1" applyBorder="1" applyAlignment="1">
      <alignment horizontal="left" vertical="center"/>
      <protection/>
    </xf>
    <xf numFmtId="0" fontId="6" fillId="0" borderId="8" xfId="32" applyFont="1" applyBorder="1" applyAlignment="1">
      <alignment horizontal="left" vertical="center"/>
      <protection/>
    </xf>
    <xf numFmtId="1" fontId="5" fillId="0" borderId="9" xfId="33" applyNumberFormat="1" applyFont="1" applyBorder="1" applyAlignment="1">
      <alignment horizontal="center" vertical="center"/>
      <protection/>
    </xf>
    <xf numFmtId="1" fontId="5" fillId="0" borderId="10" xfId="33" applyNumberFormat="1" applyFont="1" applyBorder="1" applyAlignment="1">
      <alignment horizontal="centerContinuous" vertical="center"/>
      <protection/>
    </xf>
    <xf numFmtId="1" fontId="5" fillId="0" borderId="11" xfId="33" applyNumberFormat="1" applyFont="1" applyBorder="1" applyAlignment="1">
      <alignment horizontal="centerContinuous" vertical="center"/>
      <protection/>
    </xf>
    <xf numFmtId="195" fontId="5" fillId="0" borderId="10" xfId="31" applyNumberFormat="1" applyFont="1" applyBorder="1" applyAlignment="1">
      <alignment horizontal="center" vertical="center"/>
    </xf>
    <xf numFmtId="195" fontId="5" fillId="0" borderId="12" xfId="31" applyNumberFormat="1" applyFont="1" applyBorder="1" applyAlignment="1">
      <alignment horizontal="center" vertical="center"/>
    </xf>
    <xf numFmtId="0" fontId="4" fillId="0" borderId="0" xfId="33" applyFont="1" applyAlignment="1">
      <alignment horizontal="left" vertical="center"/>
      <protection/>
    </xf>
    <xf numFmtId="0" fontId="4" fillId="0" borderId="13" xfId="33" applyFont="1" applyBorder="1" applyAlignment="1">
      <alignment horizontal="center"/>
      <protection/>
    </xf>
    <xf numFmtId="0" fontId="7" fillId="0" borderId="0" xfId="30" applyFont="1" applyBorder="1">
      <alignment/>
      <protection/>
    </xf>
    <xf numFmtId="0" fontId="7" fillId="0" borderId="14" xfId="30" applyFont="1" applyBorder="1" applyAlignment="1">
      <alignment horizontal="center"/>
      <protection/>
    </xf>
    <xf numFmtId="0" fontId="7" fillId="0" borderId="15" xfId="34" applyFont="1" applyBorder="1" applyAlignment="1">
      <alignment horizontal="center"/>
      <protection/>
    </xf>
    <xf numFmtId="196" fontId="4" fillId="0" borderId="16" xfId="33" applyNumberFormat="1" applyFont="1" applyBorder="1" applyAlignment="1">
      <alignment horizontal="center"/>
      <protection/>
    </xf>
    <xf numFmtId="195" fontId="4" fillId="0" borderId="15" xfId="31" applyNumberFormat="1" applyFont="1" applyBorder="1" applyAlignment="1">
      <alignment horizontal="center"/>
    </xf>
    <xf numFmtId="195" fontId="4" fillId="0" borderId="17" xfId="31" applyNumberFormat="1" applyFont="1" applyBorder="1" applyAlignment="1">
      <alignment horizontal="center"/>
    </xf>
    <xf numFmtId="0" fontId="4" fillId="0" borderId="15" xfId="33" applyFont="1" applyBorder="1" applyAlignment="1">
      <alignment horizontal="center"/>
      <protection/>
    </xf>
    <xf numFmtId="1" fontId="8" fillId="0" borderId="15" xfId="32" applyNumberFormat="1" applyFont="1" applyBorder="1" applyAlignment="1">
      <alignment horizontal="center"/>
      <protection/>
    </xf>
    <xf numFmtId="1" fontId="8" fillId="0" borderId="17" xfId="32" applyNumberFormat="1" applyFont="1" applyBorder="1" applyAlignment="1">
      <alignment horizontal="center"/>
      <protection/>
    </xf>
    <xf numFmtId="0" fontId="4" fillId="0" borderId="15" xfId="33" applyFont="1" applyBorder="1">
      <alignment/>
      <protection/>
    </xf>
    <xf numFmtId="0" fontId="4" fillId="0" borderId="17" xfId="33" applyFont="1" applyBorder="1">
      <alignment/>
      <protection/>
    </xf>
    <xf numFmtId="0" fontId="4" fillId="0" borderId="7" xfId="33" applyFont="1" applyBorder="1" applyAlignment="1">
      <alignment horizontal="center"/>
      <protection/>
    </xf>
    <xf numFmtId="0" fontId="7" fillId="0" borderId="18" xfId="30" applyFont="1" applyBorder="1">
      <alignment/>
      <protection/>
    </xf>
    <xf numFmtId="0" fontId="7" fillId="0" borderId="9" xfId="30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196" fontId="4" fillId="0" borderId="11" xfId="33" applyNumberFormat="1" applyFont="1" applyBorder="1" applyAlignment="1">
      <alignment horizontal="center"/>
      <protection/>
    </xf>
    <xf numFmtId="0" fontId="4" fillId="0" borderId="10" xfId="33" applyFont="1" applyBorder="1">
      <alignment/>
      <protection/>
    </xf>
    <xf numFmtId="0" fontId="4" fillId="0" borderId="12" xfId="33" applyFont="1" applyBorder="1">
      <alignment/>
      <protection/>
    </xf>
  </cellXfs>
  <cellStyles count="33">
    <cellStyle name="Normal" xfId="0"/>
    <cellStyle name="Comma" xfId="15"/>
    <cellStyle name="Comma [0]" xfId="16"/>
    <cellStyle name="Comma [0]_Comparison_May99" xfId="17"/>
    <cellStyle name="Comma [0]_Feb99_New" xfId="18"/>
    <cellStyle name="Comma_Comparison_May99" xfId="19"/>
    <cellStyle name="Comma_Feb99_New" xfId="20"/>
    <cellStyle name="Currency" xfId="21"/>
    <cellStyle name="Currency [0]" xfId="22"/>
    <cellStyle name="Currency [0]_Comparison_May99" xfId="23"/>
    <cellStyle name="Currency [0]_Feb99_New" xfId="24"/>
    <cellStyle name="Currency_Comparison_May99" xfId="25"/>
    <cellStyle name="Currency_Feb99_New" xfId="26"/>
    <cellStyle name="Normal_Comparison_May99" xfId="27"/>
    <cellStyle name="Normal_DEC97" xfId="28"/>
    <cellStyle name="Normal_Dec98_New" xfId="29"/>
    <cellStyle name="Normal_Feb99_New" xfId="30"/>
    <cellStyle name="Percent" xfId="31"/>
    <cellStyle name="Βασικό_1998-12-b" xfId="32"/>
    <cellStyle name="Βασικό_COMPARISON98_97" xfId="33"/>
    <cellStyle name="Βασικό_Dec98_New" xfId="34"/>
    <cellStyle name="Διαχωριστικό χιλιάδων/υποδιαστολή [0]_1998-12-b" xfId="35"/>
    <cellStyle name="Διαχωριστικό χιλιάδων/υποδιαστολή [0]_COMP98_97" xfId="36"/>
    <cellStyle name="Διαχωριστικό χιλιάδων/υποδιαστολή [0]_COMPARISON98_97" xfId="37"/>
    <cellStyle name="Διαχωριστικό χιλιάδων/υποδιαστολή_1998-12-b" xfId="38"/>
    <cellStyle name="Διαχωριστικό χιλιάδων/υποδιαστολή_COMP98_97" xfId="39"/>
    <cellStyle name="Διαχωριστικό χιλιάδων/υποδιαστολή_COMPARISON98_97" xfId="40"/>
    <cellStyle name="Νομισματικό [0]_1998-12-b" xfId="41"/>
    <cellStyle name="Νομισματικό [0]_COMP98_97" xfId="42"/>
    <cellStyle name="Νομισματικό [0]_COMPARISON98_97" xfId="43"/>
    <cellStyle name="Νομισματικό_1998-12-b" xfId="44"/>
    <cellStyle name="Νομισματικό_COMP98_97" xfId="45"/>
    <cellStyle name="Νομισματικό_COMPARISON98_97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rison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ALL"/>
      <sheetName val="Δ0099_Jan00"/>
      <sheetName val="Δ0099_Feb00"/>
      <sheetName val="Δ0099_Mar00"/>
      <sheetName val="Δ9998_Apr99"/>
      <sheetName val="Δ9998_May99"/>
      <sheetName val="Δ9998_JUN99"/>
      <sheetName val="Δ9998_JUL99"/>
      <sheetName val="Δ9998_AUG99"/>
      <sheetName val="Δ9998_SEP99"/>
      <sheetName val="Δ9998_OCT99"/>
      <sheetName val="Δ9998_NOV99"/>
      <sheetName val="Δ9998_DEC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36586</v>
      </c>
      <c r="D6" s="9">
        <v>36220</v>
      </c>
      <c r="E6" s="10"/>
      <c r="F6" s="11" t="s">
        <v>5</v>
      </c>
      <c r="G6" s="8" t="s">
        <v>6</v>
      </c>
      <c r="H6" s="9" t="s">
        <v>7</v>
      </c>
      <c r="I6" s="10"/>
      <c r="J6" s="12" t="s">
        <v>5</v>
      </c>
    </row>
    <row r="7" spans="1:10" s="20" customFormat="1" ht="18.75" customHeight="1" thickBot="1">
      <c r="A7" s="13" t="s">
        <v>8</v>
      </c>
      <c r="B7" s="14" t="s">
        <v>9</v>
      </c>
      <c r="C7" s="15">
        <f>SUM(C8:C52)</f>
        <v>27460</v>
      </c>
      <c r="D7" s="16">
        <f>SUM(D8:D52)</f>
        <v>23577</v>
      </c>
      <c r="E7" s="17"/>
      <c r="F7" s="18">
        <f aca="true" t="shared" si="0" ref="F7:F38">(C7-D7)/D7</f>
        <v>0.1646944055647453</v>
      </c>
      <c r="G7" s="15">
        <f>SUM(G8:G52)</f>
        <v>83754</v>
      </c>
      <c r="H7" s="16">
        <f>SUM(H8:H52)</f>
        <v>72545</v>
      </c>
      <c r="I7" s="17"/>
      <c r="J7" s="19">
        <f aca="true" t="shared" si="1" ref="J7:J38">(G7-H7)/H7</f>
        <v>0.154510993176649</v>
      </c>
    </row>
    <row r="8" spans="1:10" ht="10.5">
      <c r="A8" s="21">
        <v>1</v>
      </c>
      <c r="B8" s="22" t="s">
        <v>10</v>
      </c>
      <c r="C8" s="23">
        <v>2782</v>
      </c>
      <c r="D8" s="24">
        <v>2159</v>
      </c>
      <c r="E8" s="25">
        <f aca="true" t="shared" si="2" ref="E8:E38">RANK(D8,$D$8:$D$53)</f>
        <v>3</v>
      </c>
      <c r="F8" s="26">
        <f t="shared" si="0"/>
        <v>0.2885595182955072</v>
      </c>
      <c r="G8" s="23">
        <v>8173</v>
      </c>
      <c r="H8" s="24">
        <v>6267</v>
      </c>
      <c r="I8" s="25">
        <f aca="true" t="shared" si="3" ref="I8:I39">RANK(H8,$H$8:$H$53)</f>
        <v>3</v>
      </c>
      <c r="J8" s="27">
        <f t="shared" si="1"/>
        <v>0.30413275889580343</v>
      </c>
    </row>
    <row r="9" spans="1:10" ht="10.5">
      <c r="A9" s="21">
        <f aca="true" t="shared" si="4" ref="A9:A52">A8+1</f>
        <v>2</v>
      </c>
      <c r="B9" s="22" t="s">
        <v>11</v>
      </c>
      <c r="C9" s="23">
        <v>2684</v>
      </c>
      <c r="D9" s="24">
        <v>3029</v>
      </c>
      <c r="E9" s="25">
        <f t="shared" si="2"/>
        <v>1</v>
      </c>
      <c r="F9" s="26">
        <f t="shared" si="0"/>
        <v>-0.11389897655992076</v>
      </c>
      <c r="G9" s="23">
        <v>7838</v>
      </c>
      <c r="H9" s="24">
        <v>7697</v>
      </c>
      <c r="I9" s="25">
        <f t="shared" si="3"/>
        <v>1</v>
      </c>
      <c r="J9" s="27">
        <f t="shared" si="1"/>
        <v>0.018318825516434975</v>
      </c>
    </row>
    <row r="10" spans="1:10" ht="10.5">
      <c r="A10" s="21">
        <f t="shared" si="4"/>
        <v>3</v>
      </c>
      <c r="B10" s="22" t="s">
        <v>12</v>
      </c>
      <c r="C10" s="23">
        <v>1886</v>
      </c>
      <c r="D10" s="24">
        <v>2433</v>
      </c>
      <c r="E10" s="25">
        <f t="shared" si="2"/>
        <v>2</v>
      </c>
      <c r="F10" s="26">
        <f t="shared" si="0"/>
        <v>-0.22482531853678586</v>
      </c>
      <c r="G10" s="23">
        <v>6748</v>
      </c>
      <c r="H10" s="24">
        <v>6656</v>
      </c>
      <c r="I10" s="25">
        <f t="shared" si="3"/>
        <v>2</v>
      </c>
      <c r="J10" s="27">
        <f t="shared" si="1"/>
        <v>0.013822115384615384</v>
      </c>
    </row>
    <row r="11" spans="1:10" ht="10.5">
      <c r="A11" s="21">
        <f t="shared" si="4"/>
        <v>4</v>
      </c>
      <c r="B11" s="22" t="s">
        <v>13</v>
      </c>
      <c r="C11" s="23">
        <v>2455</v>
      </c>
      <c r="D11" s="24">
        <v>1886</v>
      </c>
      <c r="E11" s="25">
        <f t="shared" si="2"/>
        <v>4</v>
      </c>
      <c r="F11" s="26">
        <f t="shared" si="0"/>
        <v>0.3016967126193001</v>
      </c>
      <c r="G11" s="23">
        <v>6457</v>
      </c>
      <c r="H11" s="24">
        <v>5763</v>
      </c>
      <c r="I11" s="25">
        <f t="shared" si="3"/>
        <v>5</v>
      </c>
      <c r="J11" s="27">
        <f t="shared" si="1"/>
        <v>0.12042339059517612</v>
      </c>
    </row>
    <row r="12" spans="1:10" ht="10.5">
      <c r="A12" s="21">
        <f t="shared" si="4"/>
        <v>5</v>
      </c>
      <c r="B12" s="22" t="s">
        <v>14</v>
      </c>
      <c r="C12" s="23">
        <v>1958</v>
      </c>
      <c r="D12" s="24">
        <v>1868</v>
      </c>
      <c r="E12" s="25">
        <f t="shared" si="2"/>
        <v>5</v>
      </c>
      <c r="F12" s="26">
        <f t="shared" si="0"/>
        <v>0.048179871520342615</v>
      </c>
      <c r="G12" s="23">
        <v>5979</v>
      </c>
      <c r="H12" s="24">
        <v>5879</v>
      </c>
      <c r="I12" s="25">
        <f t="shared" si="3"/>
        <v>4</v>
      </c>
      <c r="J12" s="27">
        <f t="shared" si="1"/>
        <v>0.017009695526450076</v>
      </c>
    </row>
    <row r="13" spans="1:10" ht="10.5">
      <c r="A13" s="21">
        <f t="shared" si="4"/>
        <v>6</v>
      </c>
      <c r="B13" s="22" t="s">
        <v>15</v>
      </c>
      <c r="C13" s="23">
        <v>1479</v>
      </c>
      <c r="D13" s="24">
        <v>1228</v>
      </c>
      <c r="E13" s="25">
        <f t="shared" si="2"/>
        <v>9</v>
      </c>
      <c r="F13" s="26">
        <f t="shared" si="0"/>
        <v>0.20439739413680783</v>
      </c>
      <c r="G13" s="23">
        <v>5348</v>
      </c>
      <c r="H13" s="24">
        <v>3795</v>
      </c>
      <c r="I13" s="25">
        <f t="shared" si="3"/>
        <v>8</v>
      </c>
      <c r="J13" s="27">
        <f t="shared" si="1"/>
        <v>0.4092226613965744</v>
      </c>
    </row>
    <row r="14" spans="1:10" ht="10.5">
      <c r="A14" s="21">
        <f t="shared" si="4"/>
        <v>7</v>
      </c>
      <c r="B14" s="22" t="s">
        <v>16</v>
      </c>
      <c r="C14" s="23">
        <v>1766</v>
      </c>
      <c r="D14" s="24">
        <v>958</v>
      </c>
      <c r="E14" s="25">
        <f t="shared" si="2"/>
        <v>11</v>
      </c>
      <c r="F14" s="26">
        <f t="shared" si="0"/>
        <v>0.8434237995824635</v>
      </c>
      <c r="G14" s="23">
        <v>5223</v>
      </c>
      <c r="H14" s="24">
        <v>3050</v>
      </c>
      <c r="I14" s="25">
        <f t="shared" si="3"/>
        <v>11</v>
      </c>
      <c r="J14" s="27">
        <f t="shared" si="1"/>
        <v>0.7124590163934427</v>
      </c>
    </row>
    <row r="15" spans="1:10" ht="10.5">
      <c r="A15" s="21">
        <f t="shared" si="4"/>
        <v>8</v>
      </c>
      <c r="B15" s="22" t="s">
        <v>17</v>
      </c>
      <c r="C15" s="23">
        <v>1980</v>
      </c>
      <c r="D15" s="24">
        <v>1439</v>
      </c>
      <c r="E15" s="25">
        <f t="shared" si="2"/>
        <v>7</v>
      </c>
      <c r="F15" s="26">
        <f t="shared" si="0"/>
        <v>0.37595552466990967</v>
      </c>
      <c r="G15" s="23">
        <v>5216</v>
      </c>
      <c r="H15" s="24">
        <v>4977</v>
      </c>
      <c r="I15" s="25">
        <f t="shared" si="3"/>
        <v>7</v>
      </c>
      <c r="J15" s="27">
        <f t="shared" si="1"/>
        <v>0.04802089612216195</v>
      </c>
    </row>
    <row r="16" spans="1:10" ht="10.5">
      <c r="A16" s="21">
        <f t="shared" si="4"/>
        <v>9</v>
      </c>
      <c r="B16" s="22" t="s">
        <v>18</v>
      </c>
      <c r="C16" s="23">
        <v>1518</v>
      </c>
      <c r="D16" s="24">
        <v>1594</v>
      </c>
      <c r="E16" s="25">
        <f t="shared" si="2"/>
        <v>6</v>
      </c>
      <c r="F16" s="26">
        <f t="shared" si="0"/>
        <v>-0.04767879548306148</v>
      </c>
      <c r="G16" s="23">
        <v>5052</v>
      </c>
      <c r="H16" s="24">
        <v>5573</v>
      </c>
      <c r="I16" s="25">
        <f t="shared" si="3"/>
        <v>6</v>
      </c>
      <c r="J16" s="27">
        <f t="shared" si="1"/>
        <v>-0.09348645253902746</v>
      </c>
    </row>
    <row r="17" spans="1:10" ht="10.5">
      <c r="A17" s="21">
        <f t="shared" si="4"/>
        <v>10</v>
      </c>
      <c r="B17" s="22" t="s">
        <v>19</v>
      </c>
      <c r="C17" s="23">
        <v>1447</v>
      </c>
      <c r="D17" s="24">
        <v>1362</v>
      </c>
      <c r="E17" s="25">
        <f t="shared" si="2"/>
        <v>8</v>
      </c>
      <c r="F17" s="26">
        <f t="shared" si="0"/>
        <v>0.06240822320117474</v>
      </c>
      <c r="G17" s="23">
        <v>3791</v>
      </c>
      <c r="H17" s="24">
        <v>3306</v>
      </c>
      <c r="I17" s="25">
        <f t="shared" si="3"/>
        <v>9</v>
      </c>
      <c r="J17" s="27">
        <f t="shared" si="1"/>
        <v>0.14670296430732002</v>
      </c>
    </row>
    <row r="18" spans="1:10" ht="10.5">
      <c r="A18" s="21">
        <f t="shared" si="4"/>
        <v>11</v>
      </c>
      <c r="B18" s="22" t="s">
        <v>20</v>
      </c>
      <c r="C18" s="23">
        <v>964</v>
      </c>
      <c r="D18" s="24">
        <v>854</v>
      </c>
      <c r="E18" s="25">
        <f t="shared" si="2"/>
        <v>12</v>
      </c>
      <c r="F18" s="26">
        <f t="shared" si="0"/>
        <v>0.1288056206088993</v>
      </c>
      <c r="G18" s="23">
        <v>3254</v>
      </c>
      <c r="H18" s="24">
        <v>2596</v>
      </c>
      <c r="I18" s="25">
        <f t="shared" si="3"/>
        <v>12</v>
      </c>
      <c r="J18" s="27">
        <f t="shared" si="1"/>
        <v>0.25346687211093993</v>
      </c>
    </row>
    <row r="19" spans="1:10" ht="10.5">
      <c r="A19" s="21">
        <f t="shared" si="4"/>
        <v>12</v>
      </c>
      <c r="B19" s="22" t="s">
        <v>21</v>
      </c>
      <c r="C19" s="23">
        <v>936</v>
      </c>
      <c r="D19" s="24">
        <v>1004</v>
      </c>
      <c r="E19" s="25">
        <f t="shared" si="2"/>
        <v>10</v>
      </c>
      <c r="F19" s="26">
        <f t="shared" si="0"/>
        <v>-0.06772908366533864</v>
      </c>
      <c r="G19" s="23">
        <v>2748</v>
      </c>
      <c r="H19" s="24">
        <v>3186</v>
      </c>
      <c r="I19" s="25">
        <f t="shared" si="3"/>
        <v>10</v>
      </c>
      <c r="J19" s="27">
        <f t="shared" si="1"/>
        <v>-0.1374764595103578</v>
      </c>
    </row>
    <row r="20" spans="1:10" ht="10.5">
      <c r="A20" s="21">
        <f t="shared" si="4"/>
        <v>13</v>
      </c>
      <c r="B20" s="22" t="s">
        <v>22</v>
      </c>
      <c r="C20" s="23">
        <v>420</v>
      </c>
      <c r="D20" s="24">
        <v>253</v>
      </c>
      <c r="E20" s="25">
        <f t="shared" si="2"/>
        <v>19</v>
      </c>
      <c r="F20" s="26">
        <f t="shared" si="0"/>
        <v>0.6600790513833992</v>
      </c>
      <c r="G20" s="23">
        <v>2725</v>
      </c>
      <c r="H20" s="24">
        <v>926</v>
      </c>
      <c r="I20" s="25">
        <f t="shared" si="3"/>
        <v>19</v>
      </c>
      <c r="J20" s="27">
        <f t="shared" si="1"/>
        <v>1.9427645788336934</v>
      </c>
    </row>
    <row r="21" spans="1:10" ht="10.5">
      <c r="A21" s="21">
        <f t="shared" si="4"/>
        <v>14</v>
      </c>
      <c r="B21" s="22" t="s">
        <v>23</v>
      </c>
      <c r="C21" s="23">
        <v>872</v>
      </c>
      <c r="D21" s="24">
        <v>606</v>
      </c>
      <c r="E21" s="25">
        <f t="shared" si="2"/>
        <v>13</v>
      </c>
      <c r="F21" s="26">
        <f t="shared" si="0"/>
        <v>0.4389438943894389</v>
      </c>
      <c r="G21" s="23">
        <v>2269</v>
      </c>
      <c r="H21" s="24">
        <v>1889</v>
      </c>
      <c r="I21" s="25">
        <f t="shared" si="3"/>
        <v>13</v>
      </c>
      <c r="J21" s="27">
        <f t="shared" si="1"/>
        <v>0.2011646373742721</v>
      </c>
    </row>
    <row r="22" spans="1:10" ht="10.5">
      <c r="A22" s="21">
        <f t="shared" si="4"/>
        <v>15</v>
      </c>
      <c r="B22" s="22" t="s">
        <v>24</v>
      </c>
      <c r="C22" s="23">
        <v>577</v>
      </c>
      <c r="D22" s="24">
        <v>303</v>
      </c>
      <c r="E22" s="25">
        <f t="shared" si="2"/>
        <v>17</v>
      </c>
      <c r="F22" s="26">
        <f t="shared" si="0"/>
        <v>0.9042904290429042</v>
      </c>
      <c r="G22" s="23">
        <v>1765</v>
      </c>
      <c r="H22" s="24">
        <v>978</v>
      </c>
      <c r="I22" s="25">
        <f t="shared" si="3"/>
        <v>18</v>
      </c>
      <c r="J22" s="27">
        <f t="shared" si="1"/>
        <v>0.8047034764826176</v>
      </c>
    </row>
    <row r="23" spans="1:10" ht="10.5">
      <c r="A23" s="21">
        <f t="shared" si="4"/>
        <v>16</v>
      </c>
      <c r="B23" s="22" t="s">
        <v>25</v>
      </c>
      <c r="C23" s="23">
        <v>657</v>
      </c>
      <c r="D23" s="24">
        <v>366</v>
      </c>
      <c r="E23" s="25">
        <f t="shared" si="2"/>
        <v>15</v>
      </c>
      <c r="F23" s="26">
        <f t="shared" si="0"/>
        <v>0.7950819672131147</v>
      </c>
      <c r="G23" s="23">
        <v>1688</v>
      </c>
      <c r="H23" s="24">
        <v>1068</v>
      </c>
      <c r="I23" s="25">
        <f t="shared" si="3"/>
        <v>17</v>
      </c>
      <c r="J23" s="27">
        <f t="shared" si="1"/>
        <v>0.5805243445692884</v>
      </c>
    </row>
    <row r="24" spans="1:10" ht="10.5">
      <c r="A24" s="21">
        <f t="shared" si="4"/>
        <v>17</v>
      </c>
      <c r="B24" s="22" t="s">
        <v>26</v>
      </c>
      <c r="C24" s="23">
        <v>479</v>
      </c>
      <c r="D24" s="24">
        <v>411</v>
      </c>
      <c r="E24" s="25">
        <f t="shared" si="2"/>
        <v>14</v>
      </c>
      <c r="F24" s="26">
        <f t="shared" si="0"/>
        <v>0.1654501216545012</v>
      </c>
      <c r="G24" s="23">
        <v>1468</v>
      </c>
      <c r="H24" s="24">
        <v>1575</v>
      </c>
      <c r="I24" s="25">
        <f t="shared" si="3"/>
        <v>14</v>
      </c>
      <c r="J24" s="27">
        <f t="shared" si="1"/>
        <v>-0.06793650793650793</v>
      </c>
    </row>
    <row r="25" spans="1:10" ht="10.5">
      <c r="A25" s="21">
        <f t="shared" si="4"/>
        <v>18</v>
      </c>
      <c r="B25" s="22" t="s">
        <v>27</v>
      </c>
      <c r="C25" s="23">
        <v>344</v>
      </c>
      <c r="D25" s="24">
        <v>340</v>
      </c>
      <c r="E25" s="25">
        <f t="shared" si="2"/>
        <v>16</v>
      </c>
      <c r="F25" s="26">
        <f t="shared" si="0"/>
        <v>0.011764705882352941</v>
      </c>
      <c r="G25" s="23">
        <v>1186</v>
      </c>
      <c r="H25" s="24">
        <v>1208</v>
      </c>
      <c r="I25" s="25">
        <f t="shared" si="3"/>
        <v>15</v>
      </c>
      <c r="J25" s="27">
        <f t="shared" si="1"/>
        <v>-0.018211920529801324</v>
      </c>
    </row>
    <row r="26" spans="1:10" ht="10.5">
      <c r="A26" s="21">
        <f t="shared" si="4"/>
        <v>19</v>
      </c>
      <c r="B26" s="22" t="s">
        <v>28</v>
      </c>
      <c r="C26" s="23">
        <v>336</v>
      </c>
      <c r="D26" s="24">
        <v>272</v>
      </c>
      <c r="E26" s="25">
        <f t="shared" si="2"/>
        <v>18</v>
      </c>
      <c r="F26" s="26">
        <f t="shared" si="0"/>
        <v>0.23529411764705882</v>
      </c>
      <c r="G26" s="23">
        <v>1052</v>
      </c>
      <c r="H26" s="24">
        <v>1188</v>
      </c>
      <c r="I26" s="25">
        <f t="shared" si="3"/>
        <v>16</v>
      </c>
      <c r="J26" s="27">
        <f t="shared" si="1"/>
        <v>-0.11447811447811448</v>
      </c>
    </row>
    <row r="27" spans="1:10" ht="10.5">
      <c r="A27" s="21">
        <f t="shared" si="4"/>
        <v>20</v>
      </c>
      <c r="B27" s="22" t="s">
        <v>29</v>
      </c>
      <c r="C27" s="23">
        <v>295</v>
      </c>
      <c r="D27" s="24">
        <v>72</v>
      </c>
      <c r="E27" s="25">
        <f t="shared" si="2"/>
        <v>26</v>
      </c>
      <c r="F27" s="26">
        <f t="shared" si="0"/>
        <v>3.0972222222222223</v>
      </c>
      <c r="G27" s="23">
        <v>978</v>
      </c>
      <c r="H27" s="24">
        <v>329</v>
      </c>
      <c r="I27" s="25">
        <f t="shared" si="3"/>
        <v>26</v>
      </c>
      <c r="J27" s="27">
        <f t="shared" si="1"/>
        <v>1.972644376899696</v>
      </c>
    </row>
    <row r="28" spans="1:10" ht="10.5">
      <c r="A28" s="21">
        <f t="shared" si="4"/>
        <v>21</v>
      </c>
      <c r="B28" s="22" t="s">
        <v>30</v>
      </c>
      <c r="C28" s="23">
        <v>285</v>
      </c>
      <c r="D28" s="24">
        <v>173</v>
      </c>
      <c r="E28" s="25">
        <f t="shared" si="2"/>
        <v>21</v>
      </c>
      <c r="F28" s="26">
        <f t="shared" si="0"/>
        <v>0.6473988439306358</v>
      </c>
      <c r="G28" s="23">
        <v>858</v>
      </c>
      <c r="H28" s="24">
        <v>683</v>
      </c>
      <c r="I28" s="25">
        <f t="shared" si="3"/>
        <v>23</v>
      </c>
      <c r="J28" s="27">
        <f t="shared" si="1"/>
        <v>0.2562225475841874</v>
      </c>
    </row>
    <row r="29" spans="1:10" ht="10.5">
      <c r="A29" s="21">
        <f t="shared" si="4"/>
        <v>22</v>
      </c>
      <c r="B29" s="22" t="s">
        <v>31</v>
      </c>
      <c r="C29" s="23">
        <v>228</v>
      </c>
      <c r="D29" s="24">
        <v>121</v>
      </c>
      <c r="E29" s="25">
        <f t="shared" si="2"/>
        <v>24</v>
      </c>
      <c r="F29" s="26">
        <f t="shared" si="0"/>
        <v>0.8842975206611571</v>
      </c>
      <c r="G29" s="23">
        <v>657</v>
      </c>
      <c r="H29" s="24">
        <v>523</v>
      </c>
      <c r="I29" s="25">
        <f t="shared" si="3"/>
        <v>24</v>
      </c>
      <c r="J29" s="27">
        <f t="shared" si="1"/>
        <v>0.25621414913957935</v>
      </c>
    </row>
    <row r="30" spans="1:10" ht="10.5">
      <c r="A30" s="21">
        <f t="shared" si="4"/>
        <v>23</v>
      </c>
      <c r="B30" s="22" t="s">
        <v>32</v>
      </c>
      <c r="C30" s="23">
        <v>211</v>
      </c>
      <c r="D30" s="24">
        <v>170</v>
      </c>
      <c r="E30" s="25">
        <f t="shared" si="2"/>
        <v>22</v>
      </c>
      <c r="F30" s="26">
        <f t="shared" si="0"/>
        <v>0.2411764705882353</v>
      </c>
      <c r="G30" s="23">
        <v>606</v>
      </c>
      <c r="H30" s="24">
        <v>711</v>
      </c>
      <c r="I30" s="25">
        <f t="shared" si="3"/>
        <v>22</v>
      </c>
      <c r="J30" s="27">
        <f t="shared" si="1"/>
        <v>-0.14767932489451477</v>
      </c>
    </row>
    <row r="31" spans="1:10" ht="10.5">
      <c r="A31" s="21">
        <f t="shared" si="4"/>
        <v>24</v>
      </c>
      <c r="B31" s="22" t="s">
        <v>33</v>
      </c>
      <c r="C31" s="23">
        <v>133</v>
      </c>
      <c r="D31" s="24">
        <v>224</v>
      </c>
      <c r="E31" s="25">
        <f t="shared" si="2"/>
        <v>20</v>
      </c>
      <c r="F31" s="26">
        <f t="shared" si="0"/>
        <v>-0.40625</v>
      </c>
      <c r="G31" s="23">
        <v>516</v>
      </c>
      <c r="H31" s="24">
        <v>793</v>
      </c>
      <c r="I31" s="25">
        <f t="shared" si="3"/>
        <v>20</v>
      </c>
      <c r="J31" s="27">
        <f t="shared" si="1"/>
        <v>-0.3493064312736444</v>
      </c>
    </row>
    <row r="32" spans="1:10" ht="10.5">
      <c r="A32" s="21">
        <f t="shared" si="4"/>
        <v>25</v>
      </c>
      <c r="B32" s="22" t="s">
        <v>34</v>
      </c>
      <c r="C32" s="23">
        <v>180</v>
      </c>
      <c r="D32" s="24">
        <v>160</v>
      </c>
      <c r="E32" s="25">
        <f t="shared" si="2"/>
        <v>23</v>
      </c>
      <c r="F32" s="26">
        <f t="shared" si="0"/>
        <v>0.125</v>
      </c>
      <c r="G32" s="23">
        <v>511</v>
      </c>
      <c r="H32" s="24">
        <v>782</v>
      </c>
      <c r="I32" s="25">
        <f t="shared" si="3"/>
        <v>21</v>
      </c>
      <c r="J32" s="27">
        <f t="shared" si="1"/>
        <v>-0.34654731457800514</v>
      </c>
    </row>
    <row r="33" spans="1:10" ht="10.5">
      <c r="A33" s="21">
        <f t="shared" si="4"/>
        <v>26</v>
      </c>
      <c r="B33" s="22" t="s">
        <v>35</v>
      </c>
      <c r="C33" s="23">
        <v>160</v>
      </c>
      <c r="D33" s="24">
        <v>45</v>
      </c>
      <c r="E33" s="25">
        <f t="shared" si="2"/>
        <v>28</v>
      </c>
      <c r="F33" s="26">
        <f t="shared" si="0"/>
        <v>2.5555555555555554</v>
      </c>
      <c r="G33" s="23">
        <v>469</v>
      </c>
      <c r="H33" s="24">
        <v>216</v>
      </c>
      <c r="I33" s="25">
        <f t="shared" si="3"/>
        <v>27</v>
      </c>
      <c r="J33" s="27">
        <f t="shared" si="1"/>
        <v>1.1712962962962963</v>
      </c>
    </row>
    <row r="34" spans="1:10" ht="10.5">
      <c r="A34" s="21">
        <f t="shared" si="4"/>
        <v>27</v>
      </c>
      <c r="B34" s="22" t="s">
        <v>36</v>
      </c>
      <c r="C34" s="23">
        <v>123</v>
      </c>
      <c r="D34" s="24">
        <v>40</v>
      </c>
      <c r="E34" s="25">
        <f t="shared" si="2"/>
        <v>29</v>
      </c>
      <c r="F34" s="26">
        <f t="shared" si="0"/>
        <v>2.075</v>
      </c>
      <c r="G34" s="23">
        <v>299</v>
      </c>
      <c r="H34" s="24">
        <v>211</v>
      </c>
      <c r="I34" s="25">
        <f t="shared" si="3"/>
        <v>28</v>
      </c>
      <c r="J34" s="27">
        <f t="shared" si="1"/>
        <v>0.41706161137440756</v>
      </c>
    </row>
    <row r="35" spans="1:10" ht="10.5">
      <c r="A35" s="21">
        <f t="shared" si="4"/>
        <v>28</v>
      </c>
      <c r="B35" s="22" t="s">
        <v>37</v>
      </c>
      <c r="C35" s="23">
        <v>116</v>
      </c>
      <c r="D35" s="24">
        <v>102</v>
      </c>
      <c r="E35" s="25">
        <f t="shared" si="2"/>
        <v>25</v>
      </c>
      <c r="F35" s="26">
        <f t="shared" si="0"/>
        <v>0.13725490196078433</v>
      </c>
      <c r="G35" s="23">
        <v>282</v>
      </c>
      <c r="H35" s="24">
        <v>397</v>
      </c>
      <c r="I35" s="25">
        <f t="shared" si="3"/>
        <v>25</v>
      </c>
      <c r="J35" s="27">
        <f t="shared" si="1"/>
        <v>-0.28967254408060455</v>
      </c>
    </row>
    <row r="36" spans="1:10" ht="10.5">
      <c r="A36" s="21">
        <f t="shared" si="4"/>
        <v>29</v>
      </c>
      <c r="B36" s="22" t="s">
        <v>38</v>
      </c>
      <c r="C36" s="23">
        <v>60</v>
      </c>
      <c r="D36" s="24">
        <v>50</v>
      </c>
      <c r="E36" s="25">
        <f t="shared" si="2"/>
        <v>27</v>
      </c>
      <c r="F36" s="26">
        <f t="shared" si="0"/>
        <v>0.2</v>
      </c>
      <c r="G36" s="23">
        <v>203</v>
      </c>
      <c r="H36" s="24">
        <v>153</v>
      </c>
      <c r="I36" s="25">
        <f t="shared" si="3"/>
        <v>29</v>
      </c>
      <c r="J36" s="27">
        <f t="shared" si="1"/>
        <v>0.32679738562091504</v>
      </c>
    </row>
    <row r="37" spans="1:10" ht="10.5">
      <c r="A37" s="21">
        <f t="shared" si="4"/>
        <v>30</v>
      </c>
      <c r="B37" s="22" t="s">
        <v>39</v>
      </c>
      <c r="C37" s="23">
        <v>61</v>
      </c>
      <c r="D37" s="24">
        <v>33</v>
      </c>
      <c r="E37" s="25">
        <f t="shared" si="2"/>
        <v>30</v>
      </c>
      <c r="F37" s="26">
        <f t="shared" si="0"/>
        <v>0.8484848484848485</v>
      </c>
      <c r="G37" s="23">
        <v>172</v>
      </c>
      <c r="H37" s="24">
        <v>115</v>
      </c>
      <c r="I37" s="25">
        <f t="shared" si="3"/>
        <v>30</v>
      </c>
      <c r="J37" s="27">
        <f t="shared" si="1"/>
        <v>0.4956521739130435</v>
      </c>
    </row>
    <row r="38" spans="1:10" ht="10.5">
      <c r="A38" s="21">
        <f t="shared" si="4"/>
        <v>31</v>
      </c>
      <c r="B38" s="22" t="s">
        <v>40</v>
      </c>
      <c r="C38" s="23">
        <v>32</v>
      </c>
      <c r="D38" s="24">
        <v>5</v>
      </c>
      <c r="E38" s="25">
        <f t="shared" si="2"/>
        <v>32</v>
      </c>
      <c r="F38" s="26">
        <f t="shared" si="0"/>
        <v>5.4</v>
      </c>
      <c r="G38" s="23">
        <v>86</v>
      </c>
      <c r="H38" s="24">
        <v>7</v>
      </c>
      <c r="I38" s="25">
        <f t="shared" si="3"/>
        <v>33</v>
      </c>
      <c r="J38" s="27">
        <f t="shared" si="1"/>
        <v>11.285714285714286</v>
      </c>
    </row>
    <row r="39" spans="1:10" ht="10.5">
      <c r="A39" s="21">
        <f t="shared" si="4"/>
        <v>32</v>
      </c>
      <c r="B39" s="22" t="s">
        <v>41</v>
      </c>
      <c r="C39" s="23">
        <v>8</v>
      </c>
      <c r="D39" s="24">
        <v>0</v>
      </c>
      <c r="E39" s="25"/>
      <c r="F39" s="26"/>
      <c r="G39" s="23">
        <v>36</v>
      </c>
      <c r="H39" s="24">
        <v>0</v>
      </c>
      <c r="I39" s="25">
        <f t="shared" si="3"/>
        <v>39</v>
      </c>
      <c r="J39" s="27"/>
    </row>
    <row r="40" spans="1:10" ht="10.5">
      <c r="A40" s="21">
        <f t="shared" si="4"/>
        <v>33</v>
      </c>
      <c r="B40" s="22" t="s">
        <v>42</v>
      </c>
      <c r="C40" s="23">
        <v>2</v>
      </c>
      <c r="D40" s="24" t="s">
        <v>43</v>
      </c>
      <c r="E40" s="25"/>
      <c r="F40" s="26"/>
      <c r="G40" s="23">
        <v>22</v>
      </c>
      <c r="H40" s="24" t="s">
        <v>43</v>
      </c>
      <c r="I40" s="25"/>
      <c r="J40" s="27"/>
    </row>
    <row r="41" spans="1:10" ht="10.5">
      <c r="A41" s="21">
        <f t="shared" si="4"/>
        <v>34</v>
      </c>
      <c r="B41" s="22" t="s">
        <v>44</v>
      </c>
      <c r="C41" s="23">
        <v>8</v>
      </c>
      <c r="D41" s="24">
        <v>0</v>
      </c>
      <c r="E41" s="25">
        <f>RANK(D41,$D$8:$D$53)</f>
        <v>36</v>
      </c>
      <c r="F41" s="26" t="e">
        <f>(C41-D41)/D41</f>
        <v>#DIV/0!</v>
      </c>
      <c r="G41" s="23">
        <v>21</v>
      </c>
      <c r="H41" s="24">
        <v>7</v>
      </c>
      <c r="I41" s="25">
        <f>RANK(H41,$H$8:$H$53)</f>
        <v>33</v>
      </c>
      <c r="J41" s="27">
        <f>(G41-H41)/H41</f>
        <v>2</v>
      </c>
    </row>
    <row r="42" spans="1:10" ht="10.5">
      <c r="A42" s="21">
        <f t="shared" si="4"/>
        <v>35</v>
      </c>
      <c r="B42" s="22" t="s">
        <v>45</v>
      </c>
      <c r="C42" s="23">
        <v>5</v>
      </c>
      <c r="D42" s="24">
        <v>1</v>
      </c>
      <c r="E42" s="25">
        <f>RANK(D42,$D$8:$D$53)</f>
        <v>34</v>
      </c>
      <c r="F42" s="26"/>
      <c r="G42" s="23">
        <v>15</v>
      </c>
      <c r="H42" s="24">
        <v>4</v>
      </c>
      <c r="I42" s="25">
        <f>RANK(H42,$H$8:$H$53)</f>
        <v>36</v>
      </c>
      <c r="J42" s="27"/>
    </row>
    <row r="43" spans="1:10" ht="10.5">
      <c r="A43" s="21">
        <f t="shared" si="4"/>
        <v>36</v>
      </c>
      <c r="B43" s="22" t="s">
        <v>46</v>
      </c>
      <c r="C43" s="23">
        <v>2</v>
      </c>
      <c r="D43" s="24">
        <v>10</v>
      </c>
      <c r="E43" s="25">
        <f>RANK(D43,$D$8:$D$53)</f>
        <v>31</v>
      </c>
      <c r="F43" s="26"/>
      <c r="G43" s="23">
        <v>14</v>
      </c>
      <c r="H43" s="24">
        <v>14</v>
      </c>
      <c r="I43" s="25">
        <f>RANK(H43,$H$8:$H$53)</f>
        <v>31</v>
      </c>
      <c r="J43" s="27"/>
    </row>
    <row r="44" spans="1:10" ht="10.5">
      <c r="A44" s="21">
        <f t="shared" si="4"/>
        <v>37</v>
      </c>
      <c r="B44" s="22" t="s">
        <v>47</v>
      </c>
      <c r="C44" s="23">
        <v>6</v>
      </c>
      <c r="D44" s="24">
        <v>5</v>
      </c>
      <c r="E44" s="25">
        <f>RANK(D44,$D$8:$D$53)</f>
        <v>32</v>
      </c>
      <c r="F44" s="26">
        <f>(C44-D44)/D44</f>
        <v>0.2</v>
      </c>
      <c r="G44" s="23">
        <v>10</v>
      </c>
      <c r="H44" s="24">
        <v>13</v>
      </c>
      <c r="I44" s="25">
        <f>RANK(H44,$H$8:$H$53)</f>
        <v>32</v>
      </c>
      <c r="J44" s="27">
        <f>(G44-H44)/H44</f>
        <v>-0.23076923076923078</v>
      </c>
    </row>
    <row r="45" spans="1:10" ht="10.5">
      <c r="A45" s="21">
        <f t="shared" si="4"/>
        <v>38</v>
      </c>
      <c r="B45" s="22" t="s">
        <v>48</v>
      </c>
      <c r="C45" s="23">
        <v>1</v>
      </c>
      <c r="D45" s="24">
        <v>0</v>
      </c>
      <c r="E45" s="25">
        <f>RANK(D45,$D$8:$D$53)</f>
        <v>36</v>
      </c>
      <c r="F45" s="26"/>
      <c r="G45" s="23">
        <v>5</v>
      </c>
      <c r="H45" s="24">
        <v>0</v>
      </c>
      <c r="I45" s="25">
        <f>RANK(H45,$H$8:$H$53)</f>
        <v>39</v>
      </c>
      <c r="J45" s="27"/>
    </row>
    <row r="46" spans="1:10" ht="10.5">
      <c r="A46" s="21">
        <f t="shared" si="4"/>
        <v>39</v>
      </c>
      <c r="B46" s="22" t="s">
        <v>49</v>
      </c>
      <c r="C46" s="23" t="s">
        <v>43</v>
      </c>
      <c r="D46" s="24">
        <v>0</v>
      </c>
      <c r="E46" s="25"/>
      <c r="F46" s="26"/>
      <c r="G46" s="23">
        <v>4</v>
      </c>
      <c r="H46" s="24">
        <v>0</v>
      </c>
      <c r="I46" s="25"/>
      <c r="J46" s="27"/>
    </row>
    <row r="47" spans="1:10" ht="11.25">
      <c r="A47" s="21">
        <f t="shared" si="4"/>
        <v>40</v>
      </c>
      <c r="B47" s="22" t="s">
        <v>50</v>
      </c>
      <c r="C47" s="23">
        <v>2</v>
      </c>
      <c r="D47" s="28">
        <v>0</v>
      </c>
      <c r="E47" s="25"/>
      <c r="F47" s="29"/>
      <c r="G47" s="23">
        <v>3</v>
      </c>
      <c r="H47" s="28">
        <v>0</v>
      </c>
      <c r="I47" s="25"/>
      <c r="J47" s="30"/>
    </row>
    <row r="48" spans="1:10" ht="10.5">
      <c r="A48" s="21">
        <f t="shared" si="4"/>
        <v>41</v>
      </c>
      <c r="B48" s="22" t="s">
        <v>51</v>
      </c>
      <c r="C48" s="23" t="s">
        <v>43</v>
      </c>
      <c r="D48" s="28">
        <v>0</v>
      </c>
      <c r="E48" s="25">
        <f>RANK(D48,$D$8:$D$53)</f>
        <v>36</v>
      </c>
      <c r="F48" s="31"/>
      <c r="G48" s="23">
        <v>2</v>
      </c>
      <c r="H48" s="28">
        <v>0</v>
      </c>
      <c r="I48" s="25">
        <f>RANK(H48,$H$8:$H$53)</f>
        <v>39</v>
      </c>
      <c r="J48" s="32"/>
    </row>
    <row r="49" spans="1:10" ht="10.5">
      <c r="A49" s="21">
        <f t="shared" si="4"/>
        <v>42</v>
      </c>
      <c r="B49" s="22" t="s">
        <v>52</v>
      </c>
      <c r="C49" s="23">
        <v>2</v>
      </c>
      <c r="D49" s="28">
        <v>0</v>
      </c>
      <c r="E49" s="25">
        <f>RANK(D49,$D$8:$D$53)</f>
        <v>36</v>
      </c>
      <c r="F49" s="31"/>
      <c r="G49" s="23">
        <v>2</v>
      </c>
      <c r="H49" s="28">
        <v>3</v>
      </c>
      <c r="I49" s="25">
        <f>RANK(H49,$H$8:$H$53)</f>
        <v>37</v>
      </c>
      <c r="J49" s="32"/>
    </row>
    <row r="50" spans="1:10" ht="10.5">
      <c r="A50" s="21">
        <f t="shared" si="4"/>
        <v>43</v>
      </c>
      <c r="B50" s="22" t="s">
        <v>53</v>
      </c>
      <c r="C50" s="23" t="s">
        <v>43</v>
      </c>
      <c r="D50" s="28">
        <v>0</v>
      </c>
      <c r="E50" s="25">
        <f>RANK(D50,$D$8:$D$53)</f>
        <v>36</v>
      </c>
      <c r="F50" s="31"/>
      <c r="G50" s="23">
        <v>1</v>
      </c>
      <c r="H50" s="28">
        <v>1</v>
      </c>
      <c r="I50" s="25">
        <f>RANK(H50,$H$8:$H$53)</f>
        <v>38</v>
      </c>
      <c r="J50" s="32"/>
    </row>
    <row r="51" spans="1:10" ht="10.5">
      <c r="A51" s="21">
        <f t="shared" si="4"/>
        <v>44</v>
      </c>
      <c r="B51" s="22" t="s">
        <v>54</v>
      </c>
      <c r="C51" s="23" t="s">
        <v>43</v>
      </c>
      <c r="D51" s="28">
        <v>0</v>
      </c>
      <c r="E51" s="25"/>
      <c r="F51" s="31"/>
      <c r="G51" s="23">
        <v>1</v>
      </c>
      <c r="H51" s="28">
        <v>0</v>
      </c>
      <c r="I51" s="25">
        <f>RANK(H51,$H$8:$H$53)</f>
        <v>39</v>
      </c>
      <c r="J51" s="32"/>
    </row>
    <row r="52" spans="1:10" ht="10.5">
      <c r="A52" s="21">
        <f t="shared" si="4"/>
        <v>45</v>
      </c>
      <c r="B52" s="22" t="s">
        <v>55</v>
      </c>
      <c r="C52" s="23" t="s">
        <v>43</v>
      </c>
      <c r="D52" s="28">
        <v>1</v>
      </c>
      <c r="E52" s="25">
        <f>RANK(D52,$D$8:$D$53)</f>
        <v>34</v>
      </c>
      <c r="F52" s="31"/>
      <c r="G52" s="23">
        <v>1</v>
      </c>
      <c r="H52" s="28">
        <v>6</v>
      </c>
      <c r="I52" s="25">
        <f>RANK(H52,$H$8:$H$53)</f>
        <v>35</v>
      </c>
      <c r="J52" s="32"/>
    </row>
    <row r="53" spans="1:10" ht="11.25" thickBot="1">
      <c r="A53" s="33"/>
      <c r="B53" s="34"/>
      <c r="C53" s="35"/>
      <c r="D53" s="36"/>
      <c r="E53" s="37"/>
      <c r="F53" s="38"/>
      <c r="G53" s="35"/>
      <c r="H53" s="36"/>
      <c r="I53" s="37"/>
      <c r="J53" s="39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690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General User</cp:lastModifiedBy>
  <dcterms:created xsi:type="dcterms:W3CDTF">2000-04-03T18:43:50Z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