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00" windowHeight="5520" activeTab="0"/>
  </bookViews>
  <sheets>
    <sheet name="Δ0099_Feb00" sheetId="1" r:id="rId1"/>
  </sheets>
  <externalReferences>
    <externalReference r:id="rId4"/>
  </externalReferences>
  <definedNames>
    <definedName name="LCV_mo_YTD">#REF!</definedName>
    <definedName name="Market_Glance_DoUs_">#REF!</definedName>
    <definedName name="Market_Glance_iu_">#REF!</definedName>
    <definedName name="PC_mo_YTD">#REF!</definedName>
  </definedNames>
  <calcPr fullCalcOnLoad="1"/>
</workbook>
</file>

<file path=xl/sharedStrings.xml><?xml version="1.0" encoding="utf-8"?>
<sst xmlns="http://schemas.openxmlformats.org/spreadsheetml/2006/main" count="53" uniqueCount="52">
  <si>
    <t>FEBRUARY '00 -YTD</t>
  </si>
  <si>
    <t xml:space="preserve">ΕΤΗΣΙΕΣ ΤΑΞΙΝΟΜΗΣΕΙΣ ΕΠΙΒΑΤΙΚΩΝ ΟΧΗΜΑΤΩΝ </t>
  </si>
  <si>
    <t xml:space="preserve">PC  CAR'S REGISTRATIONS </t>
  </si>
  <si>
    <t>YTD</t>
  </si>
  <si>
    <t>Make</t>
  </si>
  <si>
    <t>Δ00/99</t>
  </si>
  <si>
    <t>Feb'00-YTD</t>
  </si>
  <si>
    <t>Rank</t>
  </si>
  <si>
    <t>TOTAL</t>
  </si>
  <si>
    <t>HYUNDAI</t>
  </si>
  <si>
    <t>TOYOTA</t>
  </si>
  <si>
    <t>OPEL</t>
  </si>
  <si>
    <t>CITROEN</t>
  </si>
  <si>
    <t>FIAT</t>
  </si>
  <si>
    <t>PEUGEOT</t>
  </si>
  <si>
    <t>VOLKS WAGEN</t>
  </si>
  <si>
    <t>SEAT</t>
  </si>
  <si>
    <t>NISSAN</t>
  </si>
  <si>
    <t>RENAULT</t>
  </si>
  <si>
    <t>KIA MOTORS</t>
  </si>
  <si>
    <t>DAEWOO</t>
  </si>
  <si>
    <t>SUZUKI</t>
  </si>
  <si>
    <t>FORD</t>
  </si>
  <si>
    <t>B.M.W.</t>
  </si>
  <si>
    <t>MERCEDES</t>
  </si>
  <si>
    <t>ALFA ROMEO</t>
  </si>
  <si>
    <t xml:space="preserve">AUDI </t>
  </si>
  <si>
    <t>HONDA</t>
  </si>
  <si>
    <t>SKODA</t>
  </si>
  <si>
    <t>MITSUBISHI</t>
  </si>
  <si>
    <t>LANCIA</t>
  </si>
  <si>
    <t>ROVER</t>
  </si>
  <si>
    <t>DAIHATSU</t>
  </si>
  <si>
    <t>MAZDA</t>
  </si>
  <si>
    <t>CHRYSLER</t>
  </si>
  <si>
    <t>LADA</t>
  </si>
  <si>
    <t>SUBARU</t>
  </si>
  <si>
    <t>VOLVO</t>
  </si>
  <si>
    <t>SAAB</t>
  </si>
  <si>
    <t>JAGUAR</t>
  </si>
  <si>
    <t>LEXUS</t>
  </si>
  <si>
    <t xml:space="preserve">PORSCHE        </t>
  </si>
  <si>
    <t>ZASTAVA</t>
  </si>
  <si>
    <t>MASERATI</t>
  </si>
  <si>
    <t>GM</t>
  </si>
  <si>
    <t>OTHERS</t>
  </si>
  <si>
    <t>TATA</t>
  </si>
  <si>
    <t>DACIA</t>
  </si>
  <si>
    <t>ISUZU</t>
  </si>
  <si>
    <t>FERRARI</t>
  </si>
  <si>
    <t>PIAGGIO</t>
  </si>
  <si>
    <t>ASIA MOTOR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</si>
</sst>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£&quot;;\-#,##0\ &quot;£&quot;"/>
    <numFmt numFmtId="165" formatCode="#,##0\ &quot;£&quot;;[Red]\-#,##0\ &quot;£&quot;"/>
    <numFmt numFmtId="166" formatCode="#,##0.00\ &quot;£&quot;;\-#,##0.00\ &quot;£&quot;"/>
    <numFmt numFmtId="167" formatCode="#,##0.00\ &quot;£&quot;;[Red]\-#,##0.00\ &quot;£&quot;"/>
    <numFmt numFmtId="168" formatCode="_-* #,##0\ &quot;£&quot;_-;\-* #,##0\ &quot;£&quot;_-;_-* &quot;-&quot;\ &quot;£&quot;_-;_-@_-"/>
    <numFmt numFmtId="169" formatCode="_-* #,##0\ _£_-;\-* #,##0\ _£_-;_-* &quot;-&quot;\ _£_-;_-@_-"/>
    <numFmt numFmtId="170" formatCode="_-* #,##0.00\ &quot;£&quot;_-;\-* #,##0.00\ &quot;£&quot;_-;_-* &quot;-&quot;??\ &quot;£&quot;_-;_-@_-"/>
    <numFmt numFmtId="171" formatCode="_-* #,##0.00\ _£_-;\-* #,##0.00\ _£_-;_-* &quot;-&quot;??\ _£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0.000"/>
    <numFmt numFmtId="181" formatCode="0.0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mmmm\ d\,\ yyyy"/>
    <numFmt numFmtId="191" formatCode="0.0000000"/>
    <numFmt numFmtId="192" formatCode="0.000000"/>
    <numFmt numFmtId="193" formatCode="0.00000"/>
    <numFmt numFmtId="194" formatCode="0.0000"/>
    <numFmt numFmtId="195" formatCode="0.0%"/>
    <numFmt numFmtId="196" formatCode="\(#\)"/>
  </numFmts>
  <fonts count="8">
    <font>
      <sz val="10"/>
      <name val="Arial Greek"/>
      <family val="0"/>
    </font>
    <font>
      <sz val="10"/>
      <color indexed="8"/>
      <name val="Arial Greek"/>
      <family val="0"/>
    </font>
    <font>
      <sz val="10"/>
      <name val="MS Sans Serif"/>
      <family val="0"/>
    </font>
    <font>
      <sz val="10"/>
      <color indexed="8"/>
      <name val="MS Sans Serif"/>
      <family val="0"/>
    </font>
    <font>
      <sz val="8.5"/>
      <color indexed="8"/>
      <name val="MS Sans Serif"/>
      <family val="0"/>
    </font>
    <font>
      <b/>
      <sz val="8.5"/>
      <color indexed="8"/>
      <name val="MS Sans Serif"/>
      <family val="0"/>
    </font>
    <font>
      <b/>
      <sz val="8.5"/>
      <name val="Arial Greek"/>
      <family val="2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8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6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88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9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6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8" fontId="1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33" applyFont="1">
      <alignment/>
      <protection/>
    </xf>
    <xf numFmtId="0" fontId="4" fillId="0" borderId="0" xfId="33" applyFont="1" applyAlignment="1">
      <alignment horizontal="center"/>
      <protection/>
    </xf>
    <xf numFmtId="0" fontId="5" fillId="0" borderId="0" xfId="33" applyFont="1" applyAlignment="1">
      <alignment horizontal="left" vertical="center"/>
      <protection/>
    </xf>
    <xf numFmtId="0" fontId="5" fillId="0" borderId="0" xfId="33" applyFont="1" applyAlignment="1">
      <alignment horizontal="centerContinuous" vertical="center"/>
      <protection/>
    </xf>
    <xf numFmtId="0" fontId="5" fillId="0" borderId="0" xfId="33" applyFont="1" applyAlignment="1">
      <alignment horizontal="center" wrapText="1"/>
      <protection/>
    </xf>
    <xf numFmtId="0" fontId="5" fillId="0" borderId="1" xfId="33" applyFont="1" applyBorder="1">
      <alignment/>
      <protection/>
    </xf>
    <xf numFmtId="0" fontId="6" fillId="0" borderId="2" xfId="32" applyFont="1" applyBorder="1">
      <alignment/>
      <protection/>
    </xf>
    <xf numFmtId="17" fontId="5" fillId="0" borderId="3" xfId="33" applyNumberFormat="1" applyFont="1" applyBorder="1" applyAlignment="1">
      <alignment horizontal="center"/>
      <protection/>
    </xf>
    <xf numFmtId="17" fontId="5" fillId="0" borderId="4" xfId="33" applyNumberFormat="1" applyFont="1" applyBorder="1" applyAlignment="1">
      <alignment horizontal="centerContinuous"/>
      <protection/>
    </xf>
    <xf numFmtId="0" fontId="5" fillId="0" borderId="5" xfId="33" applyFont="1" applyBorder="1" applyAlignment="1">
      <alignment horizontal="centerContinuous"/>
      <protection/>
    </xf>
    <xf numFmtId="0" fontId="5" fillId="0" borderId="4" xfId="33" applyFont="1" applyBorder="1" applyAlignment="1">
      <alignment horizontal="center"/>
      <protection/>
    </xf>
    <xf numFmtId="0" fontId="5" fillId="0" borderId="6" xfId="33" applyFont="1" applyBorder="1" applyAlignment="1">
      <alignment horizontal="center"/>
      <protection/>
    </xf>
    <xf numFmtId="0" fontId="5" fillId="0" borderId="7" xfId="33" applyFont="1" applyBorder="1" applyAlignment="1">
      <alignment horizontal="left" vertical="center"/>
      <protection/>
    </xf>
    <xf numFmtId="0" fontId="6" fillId="0" borderId="8" xfId="32" applyFont="1" applyBorder="1" applyAlignment="1">
      <alignment horizontal="left" vertical="center"/>
      <protection/>
    </xf>
    <xf numFmtId="1" fontId="5" fillId="0" borderId="9" xfId="33" applyNumberFormat="1" applyFont="1" applyBorder="1" applyAlignment="1">
      <alignment horizontal="center" vertical="center"/>
      <protection/>
    </xf>
    <xf numFmtId="1" fontId="5" fillId="0" borderId="10" xfId="33" applyNumberFormat="1" applyFont="1" applyBorder="1" applyAlignment="1">
      <alignment horizontal="centerContinuous" vertical="center"/>
      <protection/>
    </xf>
    <xf numFmtId="1" fontId="5" fillId="0" borderId="11" xfId="33" applyNumberFormat="1" applyFont="1" applyBorder="1" applyAlignment="1">
      <alignment horizontal="centerContinuous" vertical="center"/>
      <protection/>
    </xf>
    <xf numFmtId="195" fontId="5" fillId="0" borderId="10" xfId="31" applyNumberFormat="1" applyFont="1" applyBorder="1" applyAlignment="1">
      <alignment horizontal="center" vertical="center"/>
    </xf>
    <xf numFmtId="195" fontId="5" fillId="0" borderId="12" xfId="31" applyNumberFormat="1" applyFont="1" applyBorder="1" applyAlignment="1">
      <alignment horizontal="center" vertical="center"/>
    </xf>
    <xf numFmtId="0" fontId="4" fillId="0" borderId="0" xfId="33" applyFont="1" applyAlignment="1">
      <alignment horizontal="left" vertical="center"/>
      <protection/>
    </xf>
    <xf numFmtId="0" fontId="4" fillId="0" borderId="13" xfId="33" applyFont="1" applyBorder="1" applyAlignment="1">
      <alignment horizontal="center"/>
      <protection/>
    </xf>
    <xf numFmtId="0" fontId="7" fillId="0" borderId="0" xfId="30" applyFont="1" applyBorder="1">
      <alignment/>
      <protection/>
    </xf>
    <xf numFmtId="0" fontId="7" fillId="0" borderId="3" xfId="30" applyFont="1" applyBorder="1" applyAlignment="1">
      <alignment horizontal="center"/>
      <protection/>
    </xf>
    <xf numFmtId="0" fontId="7" fillId="0" borderId="4" xfId="34" applyFont="1" applyBorder="1" applyAlignment="1">
      <alignment horizontal="center"/>
      <protection/>
    </xf>
    <xf numFmtId="196" fontId="4" fillId="0" borderId="5" xfId="33" applyNumberFormat="1" applyFont="1" applyBorder="1" applyAlignment="1">
      <alignment horizontal="center"/>
      <protection/>
    </xf>
    <xf numFmtId="195" fontId="4" fillId="0" borderId="6" xfId="31" applyNumberFormat="1" applyFont="1" applyBorder="1" applyAlignment="1">
      <alignment horizontal="center"/>
    </xf>
    <xf numFmtId="0" fontId="7" fillId="0" borderId="14" xfId="30" applyFont="1" applyBorder="1" applyAlignment="1">
      <alignment horizontal="center"/>
      <protection/>
    </xf>
    <xf numFmtId="0" fontId="7" fillId="0" borderId="15" xfId="34" applyFont="1" applyBorder="1" applyAlignment="1">
      <alignment horizontal="center"/>
      <protection/>
    </xf>
    <xf numFmtId="196" fontId="4" fillId="0" borderId="16" xfId="33" applyNumberFormat="1" applyFont="1" applyBorder="1" applyAlignment="1">
      <alignment horizontal="center"/>
      <protection/>
    </xf>
    <xf numFmtId="195" fontId="4" fillId="0" borderId="17" xfId="31" applyNumberFormat="1" applyFont="1" applyBorder="1" applyAlignment="1">
      <alignment horizontal="center"/>
    </xf>
    <xf numFmtId="0" fontId="4" fillId="0" borderId="15" xfId="33" applyFont="1" applyBorder="1" applyAlignment="1">
      <alignment horizontal="center"/>
      <protection/>
    </xf>
    <xf numFmtId="0" fontId="4" fillId="0" borderId="17" xfId="33" applyFont="1" applyBorder="1">
      <alignment/>
      <protection/>
    </xf>
    <xf numFmtId="0" fontId="4" fillId="0" borderId="7" xfId="33" applyFont="1" applyBorder="1" applyAlignment="1">
      <alignment horizontal="center"/>
      <protection/>
    </xf>
    <xf numFmtId="0" fontId="7" fillId="0" borderId="18" xfId="30" applyFont="1" applyBorder="1">
      <alignment/>
      <protection/>
    </xf>
    <xf numFmtId="0" fontId="7" fillId="0" borderId="9" xfId="30" applyFont="1" applyBorder="1" applyAlignment="1">
      <alignment horizontal="center"/>
      <protection/>
    </xf>
    <xf numFmtId="0" fontId="4" fillId="0" borderId="10" xfId="33" applyFont="1" applyBorder="1" applyAlignment="1">
      <alignment horizontal="center"/>
      <protection/>
    </xf>
    <xf numFmtId="196" fontId="4" fillId="0" borderId="11" xfId="33" applyNumberFormat="1" applyFont="1" applyBorder="1" applyAlignment="1">
      <alignment horizontal="center"/>
      <protection/>
    </xf>
    <xf numFmtId="195" fontId="4" fillId="0" borderId="12" xfId="31" applyNumberFormat="1" applyFont="1" applyBorder="1" applyAlignment="1">
      <alignment horizontal="center"/>
    </xf>
    <xf numFmtId="9" fontId="4" fillId="0" borderId="12" xfId="31" applyFont="1" applyBorder="1" applyAlignment="1">
      <alignment horizontal="center"/>
    </xf>
  </cellXfs>
  <cellStyles count="33">
    <cellStyle name="Normal" xfId="0"/>
    <cellStyle name="Comma" xfId="15"/>
    <cellStyle name="Comma [0]" xfId="16"/>
    <cellStyle name="Comma [0]_Comparison_May99" xfId="17"/>
    <cellStyle name="Comma [0]_Feb99_New" xfId="18"/>
    <cellStyle name="Comma_Comparison_May99" xfId="19"/>
    <cellStyle name="Comma_Feb99_New" xfId="20"/>
    <cellStyle name="Currency" xfId="21"/>
    <cellStyle name="Currency [0]" xfId="22"/>
    <cellStyle name="Currency [0]_Comparison_May99" xfId="23"/>
    <cellStyle name="Currency [0]_Feb99_New" xfId="24"/>
    <cellStyle name="Currency_Comparison_May99" xfId="25"/>
    <cellStyle name="Currency_Feb99_New" xfId="26"/>
    <cellStyle name="Normal_Comparison_May99" xfId="27"/>
    <cellStyle name="Normal_DEC97" xfId="28"/>
    <cellStyle name="Normal_Dec98_New" xfId="29"/>
    <cellStyle name="Normal_Feb99_New" xfId="30"/>
    <cellStyle name="Percent" xfId="31"/>
    <cellStyle name="Βασικό_1998-12-b" xfId="32"/>
    <cellStyle name="Βασικό_COMPARISON98_97" xfId="33"/>
    <cellStyle name="Βασικό_Dec98_New" xfId="34"/>
    <cellStyle name="Διαχωριστικό χιλιάδων/υποδιαστολή [0]_1998-12-b" xfId="35"/>
    <cellStyle name="Διαχωριστικό χιλιάδων/υποδιαστολή [0]_COMP98_97" xfId="36"/>
    <cellStyle name="Διαχωριστικό χιλιάδων/υποδιαστολή [0]_COMPARISON98_97" xfId="37"/>
    <cellStyle name="Διαχωριστικό χιλιάδων/υποδιαστολή_1998-12-b" xfId="38"/>
    <cellStyle name="Διαχωριστικό χιλιάδων/υποδιαστολή_COMP98_97" xfId="39"/>
    <cellStyle name="Διαχωριστικό χιλιάδων/υποδιαστολή_COMPARISON98_97" xfId="40"/>
    <cellStyle name="Νομισματικό [0]_1998-12-b" xfId="41"/>
    <cellStyle name="Νομισματικό [0]_COMP98_97" xfId="42"/>
    <cellStyle name="Νομισματικό [0]_COMPARISON98_97" xfId="43"/>
    <cellStyle name="Νομισματικό_1998-12-b" xfId="44"/>
    <cellStyle name="Νομισματικό_COMP98_97" xfId="45"/>
    <cellStyle name="Νομισματικό_COMPARISON98_97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mparison_tot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ket_Glance_n_"/>
      <sheetName val="Market_Glance_iu"/>
      <sheetName val="Market_Glance_DoUs "/>
      <sheetName val="Market_Glance_ALL"/>
      <sheetName val="Δ0099_Jan00"/>
      <sheetName val="Δ0099_Feb00"/>
      <sheetName val="Δ9998_Mar99"/>
      <sheetName val="Δ9998_Apr99"/>
      <sheetName val="Δ9998_May99"/>
      <sheetName val="Δ9998_JUN99"/>
      <sheetName val="Δ9998_JUL99"/>
      <sheetName val="Δ9998_AUG99"/>
      <sheetName val="Δ9998_SEP99"/>
      <sheetName val="Δ9998_OCT99"/>
      <sheetName val="Δ9998_NOV99"/>
      <sheetName val="Δ9998_DEC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workbookViewId="0" topLeftCell="A1">
      <selection activeCell="J5" sqref="J5"/>
    </sheetView>
  </sheetViews>
  <sheetFormatPr defaultColWidth="9.00390625" defaultRowHeight="12.75"/>
  <cols>
    <col min="1" max="1" width="6.375" style="1" customWidth="1"/>
    <col min="2" max="2" width="16.625" style="1" customWidth="1"/>
    <col min="3" max="3" width="8.125" style="1" bestFit="1" customWidth="1"/>
    <col min="4" max="4" width="5.00390625" style="1" bestFit="1" customWidth="1"/>
    <col min="5" max="5" width="3.875" style="1" customWidth="1"/>
    <col min="6" max="6" width="9.125" style="1" customWidth="1"/>
    <col min="7" max="7" width="10.375" style="1" customWidth="1"/>
    <col min="8" max="8" width="5.00390625" style="1" bestFit="1" customWidth="1"/>
    <col min="9" max="9" width="6.125" style="2" customWidth="1"/>
    <col min="10" max="16384" width="9.125" style="1" customWidth="1"/>
  </cols>
  <sheetData>
    <row r="1" ht="39" customHeight="1"/>
    <row r="2" spans="1:3" ht="12" customHeight="1">
      <c r="A2" s="3" t="s">
        <v>0</v>
      </c>
      <c r="B2" s="4"/>
      <c r="C2" s="4"/>
    </row>
    <row r="3" spans="1:10" ht="19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0.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</row>
    <row r="5" ht="4.5" customHeight="1" thickBot="1">
      <c r="F5" s="2"/>
    </row>
    <row r="6" spans="1:10" ht="11.25">
      <c r="A6" s="6" t="s">
        <v>3</v>
      </c>
      <c r="B6" s="7" t="s">
        <v>4</v>
      </c>
      <c r="C6" s="8">
        <v>36557</v>
      </c>
      <c r="D6" s="9">
        <v>36192</v>
      </c>
      <c r="E6" s="10"/>
      <c r="F6" s="11" t="s">
        <v>5</v>
      </c>
      <c r="G6" s="8" t="s">
        <v>6</v>
      </c>
      <c r="H6" s="9">
        <v>36192</v>
      </c>
      <c r="I6" s="10"/>
      <c r="J6" s="12" t="s">
        <v>5</v>
      </c>
    </row>
    <row r="7" spans="1:10" s="20" customFormat="1" ht="18.75" customHeight="1" thickBot="1">
      <c r="A7" s="13" t="s">
        <v>7</v>
      </c>
      <c r="B7" s="14" t="s">
        <v>8</v>
      </c>
      <c r="C7" s="15">
        <f>SUM(C8:C46)</f>
        <v>25777</v>
      </c>
      <c r="D7" s="16">
        <f>SUM(D8:D46)</f>
        <v>17957</v>
      </c>
      <c r="E7" s="17"/>
      <c r="F7" s="18">
        <f aca="true" t="shared" si="0" ref="F7:F38">(C7-D7)/D7</f>
        <v>0.4354847691707969</v>
      </c>
      <c r="G7" s="15">
        <f>SUM(G8:G46)</f>
        <v>56290</v>
      </c>
      <c r="H7" s="16">
        <f>SUM(H8:H46)</f>
        <v>48959</v>
      </c>
      <c r="I7" s="17"/>
      <c r="J7" s="19">
        <f aca="true" t="shared" si="1" ref="J7:J38">(G7-H7)/H7</f>
        <v>0.14973753548887844</v>
      </c>
    </row>
    <row r="8" spans="1:10" ht="10.5">
      <c r="A8" s="21">
        <v>1</v>
      </c>
      <c r="B8" s="22" t="s">
        <v>9</v>
      </c>
      <c r="C8" s="23">
        <v>2206</v>
      </c>
      <c r="D8" s="24">
        <v>1579</v>
      </c>
      <c r="E8" s="25">
        <f aca="true" t="shared" si="2" ref="E8:E50">RANK(D8,$D$8:$D$50)</f>
        <v>4</v>
      </c>
      <c r="F8" s="26">
        <f t="shared" si="0"/>
        <v>0.39708676377454083</v>
      </c>
      <c r="G8" s="23">
        <v>5391</v>
      </c>
      <c r="H8" s="24">
        <v>4108</v>
      </c>
      <c r="I8" s="25">
        <f aca="true" t="shared" si="3" ref="I8:I50">RANK(H8,$H$8:$H$50)</f>
        <v>3</v>
      </c>
      <c r="J8" s="26">
        <f t="shared" si="1"/>
        <v>0.312317429406037</v>
      </c>
    </row>
    <row r="9" spans="1:10" ht="10.5">
      <c r="A9" s="21">
        <f aca="true" t="shared" si="4" ref="A9:A50">A8+1</f>
        <v>2</v>
      </c>
      <c r="B9" s="22" t="s">
        <v>10</v>
      </c>
      <c r="C9" s="27">
        <v>2698</v>
      </c>
      <c r="D9" s="28">
        <v>1787</v>
      </c>
      <c r="E9" s="29">
        <f t="shared" si="2"/>
        <v>2</v>
      </c>
      <c r="F9" s="30">
        <f t="shared" si="0"/>
        <v>0.5097929490766648</v>
      </c>
      <c r="G9" s="27">
        <v>5154</v>
      </c>
      <c r="H9" s="28">
        <v>4668</v>
      </c>
      <c r="I9" s="29">
        <f t="shared" si="3"/>
        <v>1</v>
      </c>
      <c r="J9" s="30">
        <f t="shared" si="1"/>
        <v>0.10411311053984576</v>
      </c>
    </row>
    <row r="10" spans="1:10" ht="10.5">
      <c r="A10" s="21">
        <f t="shared" si="4"/>
        <v>3</v>
      </c>
      <c r="B10" s="22" t="s">
        <v>11</v>
      </c>
      <c r="C10" s="27">
        <v>1967</v>
      </c>
      <c r="D10" s="28">
        <v>1794</v>
      </c>
      <c r="E10" s="29">
        <f t="shared" si="2"/>
        <v>1</v>
      </c>
      <c r="F10" s="30">
        <f t="shared" si="0"/>
        <v>0.09643255295429208</v>
      </c>
      <c r="G10" s="27">
        <v>4862</v>
      </c>
      <c r="H10" s="28">
        <v>4223</v>
      </c>
      <c r="I10" s="29">
        <f t="shared" si="3"/>
        <v>2</v>
      </c>
      <c r="J10" s="30">
        <f t="shared" si="1"/>
        <v>0.15131423158891782</v>
      </c>
    </row>
    <row r="11" spans="1:10" ht="10.5">
      <c r="A11" s="21">
        <f t="shared" si="4"/>
        <v>4</v>
      </c>
      <c r="B11" s="22" t="s">
        <v>12</v>
      </c>
      <c r="C11" s="27">
        <v>1694</v>
      </c>
      <c r="D11" s="28">
        <v>1373</v>
      </c>
      <c r="E11" s="29">
        <f t="shared" si="2"/>
        <v>6</v>
      </c>
      <c r="F11" s="30">
        <f t="shared" si="0"/>
        <v>0.2337946103423161</v>
      </c>
      <c r="G11" s="27">
        <v>4021</v>
      </c>
      <c r="H11" s="28">
        <v>4011</v>
      </c>
      <c r="I11" s="29">
        <f t="shared" si="3"/>
        <v>4</v>
      </c>
      <c r="J11" s="30">
        <f t="shared" si="1"/>
        <v>0.0024931438544003987</v>
      </c>
    </row>
    <row r="12" spans="1:10" ht="10.5">
      <c r="A12" s="21">
        <f t="shared" si="4"/>
        <v>5</v>
      </c>
      <c r="B12" s="22" t="s">
        <v>13</v>
      </c>
      <c r="C12" s="27">
        <v>2183</v>
      </c>
      <c r="D12" s="28">
        <v>1708</v>
      </c>
      <c r="E12" s="29">
        <f t="shared" si="2"/>
        <v>3</v>
      </c>
      <c r="F12" s="30">
        <f t="shared" si="0"/>
        <v>0.2781030444964871</v>
      </c>
      <c r="G12" s="27">
        <v>4002</v>
      </c>
      <c r="H12" s="28">
        <v>3877</v>
      </c>
      <c r="I12" s="29">
        <f t="shared" si="3"/>
        <v>6</v>
      </c>
      <c r="J12" s="30">
        <f t="shared" si="1"/>
        <v>0.03224142378127418</v>
      </c>
    </row>
    <row r="13" spans="1:10" ht="10.5">
      <c r="A13" s="21">
        <f t="shared" si="4"/>
        <v>6</v>
      </c>
      <c r="B13" s="22" t="s">
        <v>14</v>
      </c>
      <c r="C13" s="27">
        <v>1721</v>
      </c>
      <c r="D13" s="28">
        <v>895</v>
      </c>
      <c r="E13" s="29">
        <f t="shared" si="2"/>
        <v>8</v>
      </c>
      <c r="F13" s="30">
        <f t="shared" si="0"/>
        <v>0.9229050279329609</v>
      </c>
      <c r="G13" s="27">
        <v>3869</v>
      </c>
      <c r="H13" s="28">
        <v>2567</v>
      </c>
      <c r="I13" s="29">
        <f t="shared" si="3"/>
        <v>8</v>
      </c>
      <c r="J13" s="30">
        <f t="shared" si="1"/>
        <v>0.5072068562524348</v>
      </c>
    </row>
    <row r="14" spans="1:10" ht="10.5">
      <c r="A14" s="21">
        <f t="shared" si="4"/>
        <v>7</v>
      </c>
      <c r="B14" s="22" t="s">
        <v>15</v>
      </c>
      <c r="C14" s="27">
        <v>1701</v>
      </c>
      <c r="D14" s="28">
        <v>1400</v>
      </c>
      <c r="E14" s="29">
        <f t="shared" si="2"/>
        <v>5</v>
      </c>
      <c r="F14" s="30">
        <f t="shared" si="0"/>
        <v>0.215</v>
      </c>
      <c r="G14" s="27">
        <v>3534</v>
      </c>
      <c r="H14" s="28">
        <v>3979</v>
      </c>
      <c r="I14" s="29">
        <f t="shared" si="3"/>
        <v>5</v>
      </c>
      <c r="J14" s="30">
        <f t="shared" si="1"/>
        <v>-0.11183714501130937</v>
      </c>
    </row>
    <row r="15" spans="1:10" ht="10.5">
      <c r="A15" s="21">
        <f t="shared" si="4"/>
        <v>8</v>
      </c>
      <c r="B15" s="22" t="s">
        <v>16</v>
      </c>
      <c r="C15" s="27">
        <v>1811</v>
      </c>
      <c r="D15" s="28">
        <v>867</v>
      </c>
      <c r="E15" s="29">
        <f t="shared" si="2"/>
        <v>9</v>
      </c>
      <c r="F15" s="30">
        <f t="shared" si="0"/>
        <v>1.08881199538639</v>
      </c>
      <c r="G15" s="27">
        <v>3457</v>
      </c>
      <c r="H15" s="28">
        <v>2092</v>
      </c>
      <c r="I15" s="29">
        <f t="shared" si="3"/>
        <v>10</v>
      </c>
      <c r="J15" s="30">
        <f t="shared" si="1"/>
        <v>0.6524856596558317</v>
      </c>
    </row>
    <row r="16" spans="1:10" ht="10.5">
      <c r="A16" s="21">
        <f t="shared" si="4"/>
        <v>9</v>
      </c>
      <c r="B16" s="22" t="s">
        <v>17</v>
      </c>
      <c r="C16" s="27">
        <v>1443</v>
      </c>
      <c r="D16" s="28">
        <v>908</v>
      </c>
      <c r="E16" s="29">
        <f t="shared" si="2"/>
        <v>7</v>
      </c>
      <c r="F16" s="30">
        <f t="shared" si="0"/>
        <v>0.5892070484581498</v>
      </c>
      <c r="G16" s="27">
        <v>3236</v>
      </c>
      <c r="H16" s="28">
        <v>3538</v>
      </c>
      <c r="I16" s="29">
        <f t="shared" si="3"/>
        <v>7</v>
      </c>
      <c r="J16" s="30">
        <f t="shared" si="1"/>
        <v>-0.08535895986433013</v>
      </c>
    </row>
    <row r="17" spans="1:10" ht="10.5">
      <c r="A17" s="21">
        <f t="shared" si="4"/>
        <v>10</v>
      </c>
      <c r="B17" s="22" t="s">
        <v>18</v>
      </c>
      <c r="C17" s="27">
        <v>927</v>
      </c>
      <c r="D17" s="28">
        <v>579</v>
      </c>
      <c r="E17" s="29">
        <f t="shared" si="2"/>
        <v>11</v>
      </c>
      <c r="F17" s="30">
        <f t="shared" si="0"/>
        <v>0.6010362694300518</v>
      </c>
      <c r="G17" s="27">
        <v>2344</v>
      </c>
      <c r="H17" s="28">
        <v>1944</v>
      </c>
      <c r="I17" s="29">
        <f t="shared" si="3"/>
        <v>11</v>
      </c>
      <c r="J17" s="30">
        <f t="shared" si="1"/>
        <v>0.205761316872428</v>
      </c>
    </row>
    <row r="18" spans="1:10" ht="10.5">
      <c r="A18" s="21">
        <f t="shared" si="4"/>
        <v>11</v>
      </c>
      <c r="B18" s="22" t="s">
        <v>19</v>
      </c>
      <c r="C18" s="27">
        <v>783</v>
      </c>
      <c r="D18" s="28">
        <v>225</v>
      </c>
      <c r="E18" s="29">
        <f t="shared" si="2"/>
        <v>20</v>
      </c>
      <c r="F18" s="30">
        <f t="shared" si="0"/>
        <v>2.48</v>
      </c>
      <c r="G18" s="27">
        <v>2305</v>
      </c>
      <c r="H18" s="28">
        <v>673</v>
      </c>
      <c r="I18" s="29">
        <f t="shared" si="3"/>
        <v>19</v>
      </c>
      <c r="J18" s="30">
        <f t="shared" si="1"/>
        <v>2.424962852897474</v>
      </c>
    </row>
    <row r="19" spans="1:10" ht="10.5">
      <c r="A19" s="21">
        <f t="shared" si="4"/>
        <v>12</v>
      </c>
      <c r="B19" s="22" t="s">
        <v>20</v>
      </c>
      <c r="C19" s="27">
        <v>982</v>
      </c>
      <c r="D19" s="28">
        <v>571</v>
      </c>
      <c r="E19" s="29">
        <f t="shared" si="2"/>
        <v>12</v>
      </c>
      <c r="F19" s="30">
        <f t="shared" si="0"/>
        <v>0.7197898423817863</v>
      </c>
      <c r="G19" s="27">
        <v>2290</v>
      </c>
      <c r="H19" s="28">
        <v>1742</v>
      </c>
      <c r="I19" s="29">
        <f t="shared" si="3"/>
        <v>12</v>
      </c>
      <c r="J19" s="30">
        <f t="shared" si="1"/>
        <v>0.3145809414466131</v>
      </c>
    </row>
    <row r="20" spans="1:10" ht="10.5">
      <c r="A20" s="21">
        <f t="shared" si="4"/>
        <v>13</v>
      </c>
      <c r="B20" s="22" t="s">
        <v>21</v>
      </c>
      <c r="C20" s="27">
        <v>846</v>
      </c>
      <c r="D20" s="28">
        <v>858</v>
      </c>
      <c r="E20" s="29">
        <f t="shared" si="2"/>
        <v>10</v>
      </c>
      <c r="F20" s="30">
        <f t="shared" si="0"/>
        <v>-0.013986013986013986</v>
      </c>
      <c r="G20" s="27">
        <v>1812</v>
      </c>
      <c r="H20" s="28">
        <v>2182</v>
      </c>
      <c r="I20" s="29">
        <f t="shared" si="3"/>
        <v>9</v>
      </c>
      <c r="J20" s="30">
        <f t="shared" si="1"/>
        <v>-0.1695692025664528</v>
      </c>
    </row>
    <row r="21" spans="1:10" ht="10.5">
      <c r="A21" s="21">
        <f t="shared" si="4"/>
        <v>14</v>
      </c>
      <c r="B21" s="22" t="s">
        <v>22</v>
      </c>
      <c r="C21" s="27">
        <v>688</v>
      </c>
      <c r="D21" s="28">
        <v>416</v>
      </c>
      <c r="E21" s="29">
        <f t="shared" si="2"/>
        <v>14</v>
      </c>
      <c r="F21" s="30">
        <f t="shared" si="0"/>
        <v>0.6538461538461539</v>
      </c>
      <c r="G21" s="27">
        <v>1397</v>
      </c>
      <c r="H21" s="28">
        <v>1283</v>
      </c>
      <c r="I21" s="29">
        <f t="shared" si="3"/>
        <v>13</v>
      </c>
      <c r="J21" s="30">
        <f t="shared" si="1"/>
        <v>0.08885424785658613</v>
      </c>
    </row>
    <row r="22" spans="1:10" ht="10.5">
      <c r="A22" s="21">
        <f t="shared" si="4"/>
        <v>15</v>
      </c>
      <c r="B22" s="22" t="s">
        <v>23</v>
      </c>
      <c r="C22" s="27">
        <v>540</v>
      </c>
      <c r="D22" s="28">
        <v>333</v>
      </c>
      <c r="E22" s="29">
        <f t="shared" si="2"/>
        <v>15</v>
      </c>
      <c r="F22" s="30">
        <f t="shared" si="0"/>
        <v>0.6216216216216216</v>
      </c>
      <c r="G22" s="27">
        <v>1188</v>
      </c>
      <c r="H22" s="28">
        <v>675</v>
      </c>
      <c r="I22" s="29">
        <f t="shared" si="3"/>
        <v>18</v>
      </c>
      <c r="J22" s="30">
        <f t="shared" si="1"/>
        <v>0.76</v>
      </c>
    </row>
    <row r="23" spans="1:10" ht="10.5">
      <c r="A23" s="21">
        <f t="shared" si="4"/>
        <v>16</v>
      </c>
      <c r="B23" s="22" t="s">
        <v>24</v>
      </c>
      <c r="C23" s="27">
        <v>555</v>
      </c>
      <c r="D23" s="28">
        <v>270</v>
      </c>
      <c r="E23" s="29">
        <f t="shared" si="2"/>
        <v>17</v>
      </c>
      <c r="F23" s="30">
        <f t="shared" si="0"/>
        <v>1.0555555555555556</v>
      </c>
      <c r="G23" s="27">
        <v>1051</v>
      </c>
      <c r="H23" s="28">
        <v>702</v>
      </c>
      <c r="I23" s="29">
        <f t="shared" si="3"/>
        <v>17</v>
      </c>
      <c r="J23" s="30">
        <f t="shared" si="1"/>
        <v>0.49715099715099714</v>
      </c>
    </row>
    <row r="24" spans="1:10" ht="10.5">
      <c r="A24" s="21">
        <f t="shared" si="4"/>
        <v>17</v>
      </c>
      <c r="B24" s="22" t="s">
        <v>25</v>
      </c>
      <c r="C24" s="27">
        <v>481</v>
      </c>
      <c r="D24" s="28">
        <v>464</v>
      </c>
      <c r="E24" s="29">
        <f t="shared" si="2"/>
        <v>13</v>
      </c>
      <c r="F24" s="30">
        <f t="shared" si="0"/>
        <v>0.036637931034482756</v>
      </c>
      <c r="G24" s="27">
        <v>989</v>
      </c>
      <c r="H24" s="28">
        <v>1164</v>
      </c>
      <c r="I24" s="29">
        <f t="shared" si="3"/>
        <v>14</v>
      </c>
      <c r="J24" s="30">
        <f t="shared" si="1"/>
        <v>-0.15034364261168384</v>
      </c>
    </row>
    <row r="25" spans="1:10" ht="10.5">
      <c r="A25" s="21">
        <f t="shared" si="4"/>
        <v>18</v>
      </c>
      <c r="B25" s="22" t="s">
        <v>26</v>
      </c>
      <c r="C25" s="27">
        <v>464</v>
      </c>
      <c r="D25" s="28">
        <v>260</v>
      </c>
      <c r="E25" s="29">
        <f t="shared" si="2"/>
        <v>19</v>
      </c>
      <c r="F25" s="30">
        <f t="shared" si="0"/>
        <v>0.7846153846153846</v>
      </c>
      <c r="G25" s="27">
        <v>842</v>
      </c>
      <c r="H25" s="28">
        <v>868</v>
      </c>
      <c r="I25" s="29">
        <f t="shared" si="3"/>
        <v>16</v>
      </c>
      <c r="J25" s="30">
        <f t="shared" si="1"/>
        <v>-0.029953917050691243</v>
      </c>
    </row>
    <row r="26" spans="1:10" ht="10.5">
      <c r="A26" s="21">
        <f t="shared" si="4"/>
        <v>19</v>
      </c>
      <c r="B26" s="22" t="s">
        <v>27</v>
      </c>
      <c r="C26" s="27">
        <v>296</v>
      </c>
      <c r="D26" s="28">
        <v>299</v>
      </c>
      <c r="E26" s="29">
        <f t="shared" si="2"/>
        <v>16</v>
      </c>
      <c r="F26" s="30">
        <f t="shared" si="0"/>
        <v>-0.010033444816053512</v>
      </c>
      <c r="G26" s="27">
        <v>716</v>
      </c>
      <c r="H26" s="28">
        <v>916</v>
      </c>
      <c r="I26" s="29">
        <f t="shared" si="3"/>
        <v>15</v>
      </c>
      <c r="J26" s="30">
        <f t="shared" si="1"/>
        <v>-0.2183406113537118</v>
      </c>
    </row>
    <row r="27" spans="1:10" ht="10.5">
      <c r="A27" s="21">
        <f t="shared" si="4"/>
        <v>20</v>
      </c>
      <c r="B27" s="22" t="s">
        <v>28</v>
      </c>
      <c r="C27" s="27">
        <v>342</v>
      </c>
      <c r="D27" s="28">
        <v>106</v>
      </c>
      <c r="E27" s="29">
        <f t="shared" si="2"/>
        <v>25</v>
      </c>
      <c r="F27" s="30">
        <f t="shared" si="0"/>
        <v>2.2264150943396226</v>
      </c>
      <c r="G27" s="27">
        <v>683</v>
      </c>
      <c r="H27" s="28">
        <v>257</v>
      </c>
      <c r="I27" s="29">
        <f t="shared" si="3"/>
        <v>26</v>
      </c>
      <c r="J27" s="30">
        <f t="shared" si="1"/>
        <v>1.6575875486381324</v>
      </c>
    </row>
    <row r="28" spans="1:10" ht="10.5">
      <c r="A28" s="21">
        <f t="shared" si="4"/>
        <v>21</v>
      </c>
      <c r="B28" s="22" t="s">
        <v>29</v>
      </c>
      <c r="C28" s="27">
        <v>248</v>
      </c>
      <c r="D28" s="28">
        <v>213</v>
      </c>
      <c r="E28" s="29">
        <f t="shared" si="2"/>
        <v>21</v>
      </c>
      <c r="F28" s="30">
        <f t="shared" si="0"/>
        <v>0.1643192488262911</v>
      </c>
      <c r="G28" s="27">
        <v>573</v>
      </c>
      <c r="H28" s="28">
        <v>510</v>
      </c>
      <c r="I28" s="29">
        <f t="shared" si="3"/>
        <v>23</v>
      </c>
      <c r="J28" s="30">
        <f t="shared" si="1"/>
        <v>0.12352941176470589</v>
      </c>
    </row>
    <row r="29" spans="1:10" ht="10.5">
      <c r="A29" s="21">
        <f t="shared" si="4"/>
        <v>22</v>
      </c>
      <c r="B29" s="22" t="s">
        <v>30</v>
      </c>
      <c r="C29" s="27">
        <v>204</v>
      </c>
      <c r="D29" s="28">
        <v>116</v>
      </c>
      <c r="E29" s="29">
        <f t="shared" si="2"/>
        <v>24</v>
      </c>
      <c r="F29" s="30">
        <f t="shared" si="0"/>
        <v>0.7586206896551724</v>
      </c>
      <c r="G29" s="27">
        <v>429</v>
      </c>
      <c r="H29" s="28">
        <v>402</v>
      </c>
      <c r="I29" s="29">
        <f t="shared" si="3"/>
        <v>24</v>
      </c>
      <c r="J29" s="30">
        <f t="shared" si="1"/>
        <v>0.06716417910447761</v>
      </c>
    </row>
    <row r="30" spans="1:10" ht="10.5">
      <c r="A30" s="21">
        <f t="shared" si="4"/>
        <v>23</v>
      </c>
      <c r="B30" s="22" t="s">
        <v>31</v>
      </c>
      <c r="C30" s="27">
        <v>179</v>
      </c>
      <c r="D30" s="28">
        <v>163</v>
      </c>
      <c r="E30" s="29">
        <f t="shared" si="2"/>
        <v>23</v>
      </c>
      <c r="F30" s="30">
        <f t="shared" si="0"/>
        <v>0.09815950920245399</v>
      </c>
      <c r="G30" s="27">
        <v>395</v>
      </c>
      <c r="H30" s="28">
        <v>541</v>
      </c>
      <c r="I30" s="29">
        <f t="shared" si="3"/>
        <v>22</v>
      </c>
      <c r="J30" s="30">
        <f t="shared" si="1"/>
        <v>-0.2698706099815157</v>
      </c>
    </row>
    <row r="31" spans="1:10" ht="10.5">
      <c r="A31" s="21">
        <f t="shared" si="4"/>
        <v>24</v>
      </c>
      <c r="B31" s="22" t="s">
        <v>32</v>
      </c>
      <c r="C31" s="27">
        <v>167</v>
      </c>
      <c r="D31" s="28">
        <v>270</v>
      </c>
      <c r="E31" s="29">
        <f t="shared" si="2"/>
        <v>17</v>
      </c>
      <c r="F31" s="30">
        <f t="shared" si="0"/>
        <v>-0.3814814814814815</v>
      </c>
      <c r="G31" s="27">
        <v>383</v>
      </c>
      <c r="H31" s="28">
        <v>569</v>
      </c>
      <c r="I31" s="29">
        <f t="shared" si="3"/>
        <v>21</v>
      </c>
      <c r="J31" s="30">
        <f t="shared" si="1"/>
        <v>-0.3268892794376098</v>
      </c>
    </row>
    <row r="32" spans="1:10" ht="10.5">
      <c r="A32" s="21">
        <f t="shared" si="4"/>
        <v>25</v>
      </c>
      <c r="B32" s="22" t="s">
        <v>33</v>
      </c>
      <c r="C32" s="27">
        <v>153</v>
      </c>
      <c r="D32" s="28">
        <v>206</v>
      </c>
      <c r="E32" s="29">
        <f t="shared" si="2"/>
        <v>22</v>
      </c>
      <c r="F32" s="30">
        <f t="shared" si="0"/>
        <v>-0.25728155339805825</v>
      </c>
      <c r="G32" s="27">
        <v>331</v>
      </c>
      <c r="H32" s="28">
        <v>622</v>
      </c>
      <c r="I32" s="29">
        <f t="shared" si="3"/>
        <v>20</v>
      </c>
      <c r="J32" s="30">
        <f t="shared" si="1"/>
        <v>-0.4678456591639871</v>
      </c>
    </row>
    <row r="33" spans="1:10" ht="10.5">
      <c r="A33" s="21">
        <f t="shared" si="4"/>
        <v>26</v>
      </c>
      <c r="B33" s="22" t="s">
        <v>34</v>
      </c>
      <c r="C33" s="27">
        <v>178</v>
      </c>
      <c r="D33" s="28">
        <v>61</v>
      </c>
      <c r="E33" s="29">
        <f t="shared" si="2"/>
        <v>27</v>
      </c>
      <c r="F33" s="30">
        <f t="shared" si="0"/>
        <v>1.9180327868852458</v>
      </c>
      <c r="G33" s="27">
        <v>309</v>
      </c>
      <c r="H33" s="28">
        <v>171</v>
      </c>
      <c r="I33" s="29">
        <f t="shared" si="3"/>
        <v>27</v>
      </c>
      <c r="J33" s="30">
        <f t="shared" si="1"/>
        <v>0.8070175438596491</v>
      </c>
    </row>
    <row r="34" spans="1:10" ht="10.5">
      <c r="A34" s="21">
        <f t="shared" si="4"/>
        <v>27</v>
      </c>
      <c r="B34" s="22" t="s">
        <v>35</v>
      </c>
      <c r="C34" s="27">
        <v>85</v>
      </c>
      <c r="D34" s="28">
        <v>59</v>
      </c>
      <c r="E34" s="29">
        <f t="shared" si="2"/>
        <v>28</v>
      </c>
      <c r="F34" s="30">
        <f t="shared" si="0"/>
        <v>0.4406779661016949</v>
      </c>
      <c r="G34" s="27">
        <v>176</v>
      </c>
      <c r="H34" s="28">
        <v>171</v>
      </c>
      <c r="I34" s="29">
        <f t="shared" si="3"/>
        <v>27</v>
      </c>
      <c r="J34" s="30">
        <f t="shared" si="1"/>
        <v>0.029239766081871343</v>
      </c>
    </row>
    <row r="35" spans="1:10" ht="10.5">
      <c r="A35" s="21">
        <f t="shared" si="4"/>
        <v>28</v>
      </c>
      <c r="B35" s="22" t="s">
        <v>36</v>
      </c>
      <c r="C35" s="27">
        <v>71</v>
      </c>
      <c r="D35" s="28">
        <v>98</v>
      </c>
      <c r="E35" s="29">
        <f t="shared" si="2"/>
        <v>26</v>
      </c>
      <c r="F35" s="30">
        <f t="shared" si="0"/>
        <v>-0.2755102040816326</v>
      </c>
      <c r="G35" s="27">
        <v>166</v>
      </c>
      <c r="H35" s="28">
        <v>295</v>
      </c>
      <c r="I35" s="29">
        <f t="shared" si="3"/>
        <v>25</v>
      </c>
      <c r="J35" s="30">
        <f t="shared" si="1"/>
        <v>-0.43728813559322033</v>
      </c>
    </row>
    <row r="36" spans="1:10" ht="10.5">
      <c r="A36" s="21">
        <f t="shared" si="4"/>
        <v>29</v>
      </c>
      <c r="B36" s="22" t="s">
        <v>37</v>
      </c>
      <c r="C36" s="27">
        <v>67</v>
      </c>
      <c r="D36" s="28">
        <v>35</v>
      </c>
      <c r="E36" s="29">
        <f t="shared" si="2"/>
        <v>29</v>
      </c>
      <c r="F36" s="30">
        <f t="shared" si="0"/>
        <v>0.9142857142857143</v>
      </c>
      <c r="G36" s="27">
        <v>143</v>
      </c>
      <c r="H36" s="28">
        <v>103</v>
      </c>
      <c r="I36" s="29">
        <f t="shared" si="3"/>
        <v>29</v>
      </c>
      <c r="J36" s="30">
        <f t="shared" si="1"/>
        <v>0.3883495145631068</v>
      </c>
    </row>
    <row r="37" spans="1:10" ht="10.5">
      <c r="A37" s="21">
        <f t="shared" si="4"/>
        <v>30</v>
      </c>
      <c r="B37" s="22" t="s">
        <v>38</v>
      </c>
      <c r="C37" s="27">
        <v>40</v>
      </c>
      <c r="D37" s="28">
        <v>32</v>
      </c>
      <c r="E37" s="29">
        <f t="shared" si="2"/>
        <v>30</v>
      </c>
      <c r="F37" s="30">
        <f t="shared" si="0"/>
        <v>0.25</v>
      </c>
      <c r="G37" s="27">
        <v>111</v>
      </c>
      <c r="H37" s="28">
        <v>82</v>
      </c>
      <c r="I37" s="29">
        <f t="shared" si="3"/>
        <v>30</v>
      </c>
      <c r="J37" s="30">
        <f t="shared" si="1"/>
        <v>0.35365853658536583</v>
      </c>
    </row>
    <row r="38" spans="1:10" ht="10.5">
      <c r="A38" s="21">
        <f t="shared" si="4"/>
        <v>31</v>
      </c>
      <c r="B38" s="22" t="s">
        <v>39</v>
      </c>
      <c r="C38" s="27">
        <v>20</v>
      </c>
      <c r="D38" s="28">
        <v>1</v>
      </c>
      <c r="E38" s="29">
        <f t="shared" si="2"/>
        <v>34</v>
      </c>
      <c r="F38" s="30">
        <f t="shared" si="0"/>
        <v>19</v>
      </c>
      <c r="G38" s="27">
        <v>54</v>
      </c>
      <c r="H38" s="28">
        <v>2</v>
      </c>
      <c r="I38" s="29">
        <f t="shared" si="3"/>
        <v>36</v>
      </c>
      <c r="J38" s="30">
        <f t="shared" si="1"/>
        <v>26</v>
      </c>
    </row>
    <row r="39" spans="1:10" ht="10.5">
      <c r="A39" s="21">
        <f t="shared" si="4"/>
        <v>32</v>
      </c>
      <c r="B39" s="22" t="s">
        <v>40</v>
      </c>
      <c r="C39" s="27">
        <v>14</v>
      </c>
      <c r="D39" s="28">
        <v>0</v>
      </c>
      <c r="E39" s="29">
        <f t="shared" si="2"/>
        <v>37</v>
      </c>
      <c r="F39" s="30"/>
      <c r="G39" s="27">
        <v>28</v>
      </c>
      <c r="H39" s="28">
        <v>0</v>
      </c>
      <c r="I39" s="29">
        <f t="shared" si="3"/>
        <v>38</v>
      </c>
      <c r="J39" s="30"/>
    </row>
    <row r="40" spans="1:10" ht="10.5">
      <c r="A40" s="21">
        <f t="shared" si="4"/>
        <v>33</v>
      </c>
      <c r="B40" s="22" t="s">
        <v>41</v>
      </c>
      <c r="C40" s="27">
        <v>6</v>
      </c>
      <c r="D40" s="28">
        <v>4</v>
      </c>
      <c r="E40" s="29">
        <f t="shared" si="2"/>
        <v>32</v>
      </c>
      <c r="F40" s="30">
        <f>(C40-D40)/D40</f>
        <v>0.5</v>
      </c>
      <c r="G40" s="27">
        <v>13</v>
      </c>
      <c r="H40" s="28">
        <v>7</v>
      </c>
      <c r="I40" s="29">
        <f t="shared" si="3"/>
        <v>32</v>
      </c>
      <c r="J40" s="30">
        <f>(G40-H40)/H40</f>
        <v>0.8571428571428571</v>
      </c>
    </row>
    <row r="41" spans="1:10" ht="10.5">
      <c r="A41" s="21">
        <f t="shared" si="4"/>
        <v>34</v>
      </c>
      <c r="B41" s="22" t="s">
        <v>42</v>
      </c>
      <c r="C41" s="27">
        <v>8</v>
      </c>
      <c r="D41" s="28">
        <v>1</v>
      </c>
      <c r="E41" s="29">
        <f t="shared" si="2"/>
        <v>34</v>
      </c>
      <c r="F41" s="30">
        <f>(C41-D41)/D41</f>
        <v>7</v>
      </c>
      <c r="G41" s="27">
        <v>12</v>
      </c>
      <c r="H41" s="28">
        <v>4</v>
      </c>
      <c r="I41" s="29">
        <f t="shared" si="3"/>
        <v>34</v>
      </c>
      <c r="J41" s="30">
        <f>(G41-H41)/H41</f>
        <v>2</v>
      </c>
    </row>
    <row r="42" spans="1:10" ht="10.5">
      <c r="A42" s="21">
        <f t="shared" si="4"/>
        <v>35</v>
      </c>
      <c r="B42" s="22" t="s">
        <v>43</v>
      </c>
      <c r="C42" s="27">
        <v>4</v>
      </c>
      <c r="D42" s="28">
        <v>0</v>
      </c>
      <c r="E42" s="29">
        <f t="shared" si="2"/>
        <v>37</v>
      </c>
      <c r="F42" s="30"/>
      <c r="G42" s="27">
        <v>10</v>
      </c>
      <c r="H42" s="28">
        <v>3</v>
      </c>
      <c r="I42" s="29">
        <f t="shared" si="3"/>
        <v>35</v>
      </c>
      <c r="J42" s="30">
        <f>(G42-H42)/H42</f>
        <v>2.3333333333333335</v>
      </c>
    </row>
    <row r="43" spans="1:10" ht="10.5">
      <c r="A43" s="21">
        <f t="shared" si="4"/>
        <v>36</v>
      </c>
      <c r="B43" s="22" t="s">
        <v>44</v>
      </c>
      <c r="C43" s="27">
        <v>1</v>
      </c>
      <c r="D43" s="28">
        <v>6</v>
      </c>
      <c r="E43" s="29">
        <f t="shared" si="2"/>
        <v>31</v>
      </c>
      <c r="F43" s="30">
        <f>(C43-D43)/D43</f>
        <v>-0.8333333333333334</v>
      </c>
      <c r="G43" s="27">
        <v>4</v>
      </c>
      <c r="H43" s="28">
        <v>8</v>
      </c>
      <c r="I43" s="29">
        <f t="shared" si="3"/>
        <v>31</v>
      </c>
      <c r="J43" s="30">
        <f>(G43-H43)/H43</f>
        <v>-0.5</v>
      </c>
    </row>
    <row r="44" spans="1:10" ht="10.5">
      <c r="A44" s="21">
        <f t="shared" si="4"/>
        <v>37</v>
      </c>
      <c r="B44" s="22" t="s">
        <v>45</v>
      </c>
      <c r="C44" s="27">
        <v>1</v>
      </c>
      <c r="D44" s="28">
        <v>0</v>
      </c>
      <c r="E44" s="29">
        <f t="shared" si="2"/>
        <v>37</v>
      </c>
      <c r="F44" s="30"/>
      <c r="G44" s="27">
        <v>4</v>
      </c>
      <c r="H44" s="28">
        <v>0</v>
      </c>
      <c r="I44" s="29">
        <f t="shared" si="3"/>
        <v>38</v>
      </c>
      <c r="J44" s="30"/>
    </row>
    <row r="45" spans="1:10" ht="10.5">
      <c r="A45" s="21">
        <f t="shared" si="4"/>
        <v>38</v>
      </c>
      <c r="B45" s="22" t="s">
        <v>46</v>
      </c>
      <c r="C45" s="27">
        <v>1</v>
      </c>
      <c r="D45" s="28">
        <v>0</v>
      </c>
      <c r="E45" s="29">
        <f t="shared" si="2"/>
        <v>37</v>
      </c>
      <c r="F45" s="30"/>
      <c r="G45" s="27">
        <v>4</v>
      </c>
      <c r="H45" s="28">
        <v>0</v>
      </c>
      <c r="I45" s="29">
        <f t="shared" si="3"/>
        <v>38</v>
      </c>
      <c r="J45" s="30"/>
    </row>
    <row r="46" spans="1:10" ht="10.5">
      <c r="A46" s="21">
        <f t="shared" si="4"/>
        <v>39</v>
      </c>
      <c r="B46" s="22" t="s">
        <v>47</v>
      </c>
      <c r="C46" s="27">
        <v>2</v>
      </c>
      <c r="D46" s="28">
        <v>0</v>
      </c>
      <c r="E46" s="29">
        <f t="shared" si="2"/>
        <v>37</v>
      </c>
      <c r="F46" s="30"/>
      <c r="G46" s="27">
        <v>2</v>
      </c>
      <c r="H46" s="28">
        <v>0</v>
      </c>
      <c r="I46" s="29">
        <f t="shared" si="3"/>
        <v>38</v>
      </c>
      <c r="J46" s="30"/>
    </row>
    <row r="47" spans="1:10" ht="10.5">
      <c r="A47" s="21">
        <f t="shared" si="4"/>
        <v>40</v>
      </c>
      <c r="B47" s="22" t="s">
        <v>48</v>
      </c>
      <c r="C47" s="27">
        <v>0</v>
      </c>
      <c r="D47" s="31">
        <v>1</v>
      </c>
      <c r="E47" s="29">
        <f t="shared" si="2"/>
        <v>34</v>
      </c>
      <c r="F47" s="30">
        <f>(C47-D47)/D47</f>
        <v>-1</v>
      </c>
      <c r="G47" s="27">
        <v>1</v>
      </c>
      <c r="H47" s="31">
        <v>1</v>
      </c>
      <c r="I47" s="29">
        <f t="shared" si="3"/>
        <v>37</v>
      </c>
      <c r="J47" s="30">
        <f>(G47-H47)/H47</f>
        <v>0</v>
      </c>
    </row>
    <row r="48" spans="1:10" ht="10.5">
      <c r="A48" s="21">
        <f t="shared" si="4"/>
        <v>41</v>
      </c>
      <c r="B48" s="22" t="s">
        <v>49</v>
      </c>
      <c r="C48" s="27">
        <v>0</v>
      </c>
      <c r="D48" s="31">
        <v>0</v>
      </c>
      <c r="E48" s="29">
        <f t="shared" si="2"/>
        <v>37</v>
      </c>
      <c r="F48" s="32"/>
      <c r="G48" s="27">
        <v>1</v>
      </c>
      <c r="H48" s="31">
        <v>0</v>
      </c>
      <c r="I48" s="29">
        <f t="shared" si="3"/>
        <v>38</v>
      </c>
      <c r="J48" s="32"/>
    </row>
    <row r="49" spans="1:10" ht="10.5">
      <c r="A49" s="21">
        <f t="shared" si="4"/>
        <v>42</v>
      </c>
      <c r="B49" s="22" t="s">
        <v>50</v>
      </c>
      <c r="C49" s="27">
        <v>1</v>
      </c>
      <c r="D49" s="31">
        <v>0</v>
      </c>
      <c r="E49" s="29">
        <f t="shared" si="2"/>
        <v>37</v>
      </c>
      <c r="F49" s="32"/>
      <c r="G49" s="27">
        <v>1</v>
      </c>
      <c r="H49" s="31">
        <v>0</v>
      </c>
      <c r="I49" s="29">
        <f t="shared" si="3"/>
        <v>38</v>
      </c>
      <c r="J49" s="32"/>
    </row>
    <row r="50" spans="1:10" ht="11.25" thickBot="1">
      <c r="A50" s="33">
        <f t="shared" si="4"/>
        <v>43</v>
      </c>
      <c r="B50" s="34" t="s">
        <v>51</v>
      </c>
      <c r="C50" s="35">
        <v>1</v>
      </c>
      <c r="D50" s="36">
        <v>4</v>
      </c>
      <c r="E50" s="37">
        <f t="shared" si="2"/>
        <v>32</v>
      </c>
      <c r="F50" s="38">
        <f>(C50-D50)/D50</f>
        <v>-0.75</v>
      </c>
      <c r="G50" s="35">
        <v>1</v>
      </c>
      <c r="H50" s="36">
        <v>5</v>
      </c>
      <c r="I50" s="37">
        <f t="shared" si="3"/>
        <v>33</v>
      </c>
      <c r="J50" s="39">
        <f>(G50-H50)/H50</f>
        <v>-0.8</v>
      </c>
    </row>
  </sheetData>
  <mergeCells count="2">
    <mergeCell ref="A3:J3"/>
    <mergeCell ref="A4:J4"/>
  </mergeCells>
  <printOptions/>
  <pageMargins left="0.7480314960629921" right="0.7480314960629921" top="0.31496062992125984" bottom="0.984251968503937" header="0.2362204724409449" footer="0.5118110236220472"/>
  <pageSetup horizontalDpi="600" verticalDpi="600" orientation="portrait" paperSize="9" r:id="rId3"/>
  <headerFooter alignWithMargins="0">
    <oddFooter>&amp;L&amp;"Arial Greek,Italic"&amp;6ΣΥΝΔΕΣΜΟΣ ΕΙΣΑΓΩΓΕΩΝ ΑΝΤΙΠΡΟΣΩΠΩΝ ΑΥΤΟΚΙΝΗΤΩΝ
  &amp;R&amp;"Arial Greek,Italic"&amp;6ASSOCIATION OF MOTOR VEHICLE IMPORTERS REPRESENTATIVES
PC0</oddFooter>
  </headerFooter>
  <legacyDrawing r:id="rId2"/>
  <oleObjects>
    <oleObject progId="StaticMetafile" shapeId="358508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General User</dc:creator>
  <cp:keywords/>
  <dc:description/>
  <cp:lastModifiedBy>General User</cp:lastModifiedBy>
  <dcterms:created xsi:type="dcterms:W3CDTF">2000-03-02T01:02:58Z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