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Δ9998_NOV99" sheetId="1" r:id="rId1"/>
  </sheets>
  <externalReferences>
    <externalReference r:id="rId4"/>
  </externalReferences>
  <definedNames>
    <definedName name="Market_Glance_DoUs_">#REF!</definedName>
    <definedName name="Market_Glance_iu_">#REF!</definedName>
  </definedNames>
  <calcPr fullCalcOnLoad="1"/>
</workbook>
</file>

<file path=xl/sharedStrings.xml><?xml version="1.0" encoding="utf-8"?>
<sst xmlns="http://schemas.openxmlformats.org/spreadsheetml/2006/main" count="66" uniqueCount="57">
  <si>
    <t>NOVEMBER '99 -YTD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</si>
  <si>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</si>
  <si>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</si>
  <si>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</si>
  <si>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</si>
  <si>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Δ99/98</t>
  </si>
  <si>
    <t>Nov'99-YTD</t>
  </si>
  <si>
    <t>Nov'98-YTD</t>
  </si>
  <si>
    <t>Rank</t>
  </si>
  <si>
    <t>TOTAL</t>
  </si>
  <si>
    <t>TOYOTA</t>
  </si>
  <si>
    <t>OPEL</t>
  </si>
  <si>
    <t>HYUNDAI</t>
  </si>
  <si>
    <t>CITROEN</t>
  </si>
  <si>
    <t>FIAT</t>
  </si>
  <si>
    <t>VOLKS WAGEN</t>
  </si>
  <si>
    <t>NISSAN</t>
  </si>
  <si>
    <t>PEUGEOT</t>
  </si>
  <si>
    <t>RENAULT</t>
  </si>
  <si>
    <t>SUZUKI</t>
  </si>
  <si>
    <t>SEAT</t>
  </si>
  <si>
    <t>DAEWOO</t>
  </si>
  <si>
    <t>FORD</t>
  </si>
  <si>
    <t>ALFA ROMEO</t>
  </si>
  <si>
    <t>KIA MOTORS</t>
  </si>
  <si>
    <t xml:space="preserve">AUDI </t>
  </si>
  <si>
    <t>MERCEDES</t>
  </si>
  <si>
    <t>HONDA</t>
  </si>
  <si>
    <t>B.M.W.</t>
  </si>
  <si>
    <t>ROVER</t>
  </si>
  <si>
    <t>MITSUBISHI</t>
  </si>
  <si>
    <t>DAIHATSU</t>
  </si>
  <si>
    <t>MAZDA</t>
  </si>
  <si>
    <t>SKODA</t>
  </si>
  <si>
    <t>LANCIA</t>
  </si>
  <si>
    <t>CHRYSLER</t>
  </si>
  <si>
    <t>SUBARU</t>
  </si>
  <si>
    <t>LADA</t>
  </si>
  <si>
    <t>VOLVO</t>
  </si>
  <si>
    <t>SAAB</t>
  </si>
  <si>
    <t>SSANGYONG MOTOR</t>
  </si>
  <si>
    <t>LEXUS</t>
  </si>
  <si>
    <t/>
  </si>
  <si>
    <t>JAGUAR</t>
  </si>
  <si>
    <t>ZASTAVA</t>
  </si>
  <si>
    <t>GM</t>
  </si>
  <si>
    <t>PORSCHE</t>
  </si>
  <si>
    <t>ASIA MOTOR</t>
  </si>
  <si>
    <t>MASERATI</t>
  </si>
  <si>
    <t>ISUZU</t>
  </si>
  <si>
    <t>TATA</t>
  </si>
  <si>
    <t>DACIA</t>
  </si>
  <si>
    <t>LOTUS</t>
  </si>
  <si>
    <t>PIAGGIO</t>
  </si>
  <si>
    <t>DODGE</t>
  </si>
  <si>
    <t>FERRARI</t>
  </si>
  <si>
    <t>OTHERS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</si>
</sst>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"/>
    <numFmt numFmtId="181" formatCode="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8">
    <font>
      <sz val="10"/>
      <name val="Arial Greek"/>
      <family val="0"/>
    </font>
    <font>
      <sz val="10"/>
      <color indexed="8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8.5"/>
      <name val="Arial Greek"/>
      <family val="2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5" fillId="0" borderId="0" xfId="33" applyFont="1" applyAlignment="1">
      <alignment horizontal="left" vertical="center"/>
      <protection/>
    </xf>
    <xf numFmtId="0" fontId="5" fillId="0" borderId="0" xfId="33" applyFont="1" applyAlignment="1">
      <alignment horizontal="centerContinuous" vertical="center"/>
      <protection/>
    </xf>
    <xf numFmtId="0" fontId="5" fillId="0" borderId="0" xfId="33" applyFont="1" applyAlignment="1">
      <alignment horizontal="center" wrapText="1"/>
      <protection/>
    </xf>
    <xf numFmtId="0" fontId="5" fillId="0" borderId="1" xfId="33" applyFont="1" applyBorder="1">
      <alignment/>
      <protection/>
    </xf>
    <xf numFmtId="0" fontId="6" fillId="0" borderId="2" xfId="32" applyFont="1" applyBorder="1">
      <alignment/>
      <protection/>
    </xf>
    <xf numFmtId="17" fontId="5" fillId="0" borderId="1" xfId="33" applyNumberFormat="1" applyFont="1" applyBorder="1" applyAlignment="1">
      <alignment horizontal="center"/>
      <protection/>
    </xf>
    <xf numFmtId="17" fontId="5" fillId="0" borderId="1" xfId="33" applyNumberFormat="1" applyFont="1" applyBorder="1" applyAlignment="1">
      <alignment horizontal="centerContinuous"/>
      <protection/>
    </xf>
    <xf numFmtId="0" fontId="5" fillId="0" borderId="2" xfId="33" applyFont="1" applyBorder="1" applyAlignment="1">
      <alignment horizontal="centerContinuous"/>
      <protection/>
    </xf>
    <xf numFmtId="0" fontId="5" fillId="0" borderId="2" xfId="33" applyFont="1" applyBorder="1" applyAlignment="1">
      <alignment horizontal="center"/>
      <protection/>
    </xf>
    <xf numFmtId="0" fontId="5" fillId="0" borderId="3" xfId="33" applyFont="1" applyBorder="1" applyAlignment="1">
      <alignment horizontal="left" vertical="center"/>
      <protection/>
    </xf>
    <xf numFmtId="0" fontId="6" fillId="0" borderId="4" xfId="32" applyFont="1" applyBorder="1" applyAlignment="1">
      <alignment horizontal="left" vertical="center"/>
      <protection/>
    </xf>
    <xf numFmtId="1" fontId="5" fillId="0" borderId="5" xfId="33" applyNumberFormat="1" applyFont="1" applyBorder="1" applyAlignment="1">
      <alignment horizontal="centerContinuous" vertical="center"/>
      <protection/>
    </xf>
    <xf numFmtId="1" fontId="5" fillId="0" borderId="6" xfId="33" applyNumberFormat="1" applyFont="1" applyBorder="1" applyAlignment="1">
      <alignment horizontal="centerContinuous" vertical="center"/>
      <protection/>
    </xf>
    <xf numFmtId="195" fontId="5" fillId="0" borderId="6" xfId="31" applyNumberFormat="1" applyFont="1" applyBorder="1" applyAlignment="1">
      <alignment horizontal="center" vertical="center"/>
    </xf>
    <xf numFmtId="1" fontId="5" fillId="0" borderId="5" xfId="33" applyNumberFormat="1" applyFont="1" applyBorder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0" fontId="4" fillId="0" borderId="1" xfId="33" applyFont="1" applyBorder="1" applyAlignment="1">
      <alignment horizontal="center"/>
      <protection/>
    </xf>
    <xf numFmtId="0" fontId="7" fillId="0" borderId="2" xfId="30" applyFont="1" applyBorder="1">
      <alignment/>
      <protection/>
    </xf>
    <xf numFmtId="0" fontId="7" fillId="0" borderId="1" xfId="30" applyFont="1" applyBorder="1" applyAlignment="1">
      <alignment horizontal="center"/>
      <protection/>
    </xf>
    <xf numFmtId="0" fontId="7" fillId="0" borderId="7" xfId="34" applyFont="1" applyBorder="1" applyAlignment="1">
      <alignment horizontal="center"/>
      <protection/>
    </xf>
    <xf numFmtId="196" fontId="4" fillId="0" borderId="7" xfId="33" applyNumberFormat="1" applyFont="1" applyBorder="1" applyAlignment="1">
      <alignment horizontal="center"/>
      <protection/>
    </xf>
    <xf numFmtId="195" fontId="4" fillId="0" borderId="2" xfId="31" applyNumberFormat="1" applyFont="1" applyBorder="1" applyAlignment="1">
      <alignment horizontal="center"/>
    </xf>
    <xf numFmtId="0" fontId="4" fillId="0" borderId="3" xfId="33" applyFont="1" applyBorder="1" applyAlignment="1">
      <alignment horizontal="center"/>
      <protection/>
    </xf>
    <xf numFmtId="0" fontId="7" fillId="0" borderId="4" xfId="30" applyFont="1" applyBorder="1">
      <alignment/>
      <protection/>
    </xf>
    <xf numFmtId="0" fontId="7" fillId="0" borderId="3" xfId="30" applyFont="1" applyBorder="1" applyAlignment="1">
      <alignment horizontal="center"/>
      <protection/>
    </xf>
    <xf numFmtId="0" fontId="7" fillId="0" borderId="0" xfId="34" applyFont="1" applyBorder="1" applyAlignment="1">
      <alignment horizontal="center"/>
      <protection/>
    </xf>
    <xf numFmtId="196" fontId="4" fillId="0" borderId="0" xfId="33" applyNumberFormat="1" applyFont="1" applyBorder="1" applyAlignment="1">
      <alignment horizontal="center"/>
      <protection/>
    </xf>
    <xf numFmtId="195" fontId="4" fillId="0" borderId="4" xfId="31" applyNumberFormat="1" applyFont="1" applyBorder="1" applyAlignment="1">
      <alignment horizontal="center"/>
    </xf>
    <xf numFmtId="0" fontId="4" fillId="0" borderId="0" xfId="33" applyFont="1" applyBorder="1" applyAlignment="1">
      <alignment horizontal="center"/>
      <protection/>
    </xf>
    <xf numFmtId="0" fontId="4" fillId="0" borderId="4" xfId="33" applyFont="1" applyBorder="1">
      <alignment/>
      <protection/>
    </xf>
    <xf numFmtId="0" fontId="4" fillId="0" borderId="5" xfId="33" applyFont="1" applyBorder="1">
      <alignment/>
      <protection/>
    </xf>
    <xf numFmtId="0" fontId="4" fillId="0" borderId="6" xfId="33" applyFont="1" applyBorder="1">
      <alignment/>
      <protection/>
    </xf>
    <xf numFmtId="0" fontId="4" fillId="0" borderId="8" xfId="33" applyFont="1" applyBorder="1" applyAlignment="1">
      <alignment horizontal="center"/>
      <protection/>
    </xf>
    <xf numFmtId="196" fontId="4" fillId="0" borderId="8" xfId="33" applyNumberFormat="1" applyFont="1" applyBorder="1" applyAlignment="1">
      <alignment horizontal="center"/>
      <protection/>
    </xf>
    <xf numFmtId="0" fontId="4" fillId="0" borderId="5" xfId="33" applyFont="1" applyBorder="1" applyAlignment="1">
      <alignment horizontal="center"/>
      <protection/>
    </xf>
    <xf numFmtId="195" fontId="4" fillId="0" borderId="6" xfId="31" applyNumberFormat="1" applyFont="1" applyBorder="1" applyAlignment="1">
      <alignment horizontal="center"/>
    </xf>
  </cellXfs>
  <cellStyles count="33">
    <cellStyle name="Normal" xfId="0"/>
    <cellStyle name="Comma" xfId="15"/>
    <cellStyle name="Comma [0]" xfId="16"/>
    <cellStyle name="Comma [0]_Comparison_May99" xfId="17"/>
    <cellStyle name="Comma [0]_Feb99_New" xfId="18"/>
    <cellStyle name="Comma_Comparison_May99" xfId="19"/>
    <cellStyle name="Comma_Feb99_New" xfId="20"/>
    <cellStyle name="Currency" xfId="21"/>
    <cellStyle name="Currency [0]" xfId="22"/>
    <cellStyle name="Currency [0]_Comparison_May99" xfId="23"/>
    <cellStyle name="Currency [0]_Feb99_New" xfId="24"/>
    <cellStyle name="Currency_Comparison_May99" xfId="25"/>
    <cellStyle name="Currency_Feb99_New" xfId="26"/>
    <cellStyle name="Normal_Comparison_May99" xfId="27"/>
    <cellStyle name="Normal_DEC97" xfId="28"/>
    <cellStyle name="Normal_Dec98_New" xfId="29"/>
    <cellStyle name="Normal_Feb99_New" xfId="30"/>
    <cellStyle name="Percent" xfId="31"/>
    <cellStyle name="Βασικό_1998-12-b" xfId="32"/>
    <cellStyle name="Βασικό_COMPARISON98_97" xfId="33"/>
    <cellStyle name="Βασικό_Dec98_New" xfId="34"/>
    <cellStyle name="Διαχωριστικό χιλιάδων/υποδιαστολή [0]_1998-12-b" xfId="35"/>
    <cellStyle name="Διαχωριστικό χιλιάδων/υποδιαστολή [0]_COMP98_97" xfId="36"/>
    <cellStyle name="Διαχωριστικό χιλιάδων/υποδιαστολή [0]_COMPARISON98_97" xfId="37"/>
    <cellStyle name="Διαχωριστικό χιλιάδων/υποδιαστολή_1998-12-b" xfId="38"/>
    <cellStyle name="Διαχωριστικό χιλιάδων/υποδιαστολή_COMP98_97" xfId="39"/>
    <cellStyle name="Διαχωριστικό χιλιάδων/υποδιαστολή_COMPARISON98_97" xfId="40"/>
    <cellStyle name="Νομισματικό [0]_1998-12-b" xfId="41"/>
    <cellStyle name="Νομισματικό [0]_COMP98_97" xfId="42"/>
    <cellStyle name="Νομισματικό [0]_COMPARISON98_97" xfId="43"/>
    <cellStyle name="Νομισματικό_1998-12-b" xfId="44"/>
    <cellStyle name="Νομισματικό_COMP98_97" xfId="45"/>
    <cellStyle name="Νομισματικό_COMPARISON98_97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arison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Δ9998_Jan99"/>
      <sheetName val="Δ9998_Feb99"/>
      <sheetName val="Δ9998_Mar99"/>
      <sheetName val="Δ9998_Apr99"/>
      <sheetName val="Δ9998_May99"/>
      <sheetName val="Δ9998_JUN99"/>
      <sheetName val="Δ9998_JUL99"/>
      <sheetName val="Δ9998_AUG99"/>
      <sheetName val="Δ9998_SEP99"/>
      <sheetName val="Δ9998_OCT99"/>
      <sheetName val="Δ9998_NOV99"/>
      <sheetName val="PC_1998_final"/>
      <sheetName val="PC_final_1998(WRONG)"/>
      <sheetName val="PC_mo_YTD_1998"/>
      <sheetName val="LCV_mo_YTD_19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3">
      <selection activeCell="A3" sqref="A3:J3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36465</v>
      </c>
      <c r="D6" s="9">
        <v>36100</v>
      </c>
      <c r="E6" s="10"/>
      <c r="F6" s="11" t="s">
        <v>5</v>
      </c>
      <c r="G6" s="8" t="s">
        <v>6</v>
      </c>
      <c r="H6" s="9" t="s">
        <v>7</v>
      </c>
      <c r="I6" s="10"/>
      <c r="J6" s="11" t="s">
        <v>5</v>
      </c>
    </row>
    <row r="7" spans="1:10" s="18" customFormat="1" ht="18.75" customHeight="1" thickBot="1">
      <c r="A7" s="12" t="s">
        <v>8</v>
      </c>
      <c r="B7" s="13" t="s">
        <v>9</v>
      </c>
      <c r="C7" s="14">
        <f>SUM(C8:C53)</f>
        <v>23886</v>
      </c>
      <c r="D7" s="14">
        <f>SUM(D8:D52)</f>
        <v>7702</v>
      </c>
      <c r="E7" s="15"/>
      <c r="F7" s="16">
        <f aca="true" t="shared" si="0" ref="F7:F38">(C7-D7)/D7</f>
        <v>2.101272396780057</v>
      </c>
      <c r="G7" s="17">
        <f>SUM(G8:G53)</f>
        <v>244889</v>
      </c>
      <c r="H7" s="14">
        <f>SUM(H8:H52)</f>
        <v>162508</v>
      </c>
      <c r="I7" s="15"/>
      <c r="J7" s="16">
        <f aca="true" t="shared" si="1" ref="J7:J38">(G7-H7)/H7</f>
        <v>0.5069350431978733</v>
      </c>
    </row>
    <row r="8" spans="1:10" ht="10.5">
      <c r="A8" s="19">
        <v>1</v>
      </c>
      <c r="B8" s="20" t="s">
        <v>10</v>
      </c>
      <c r="C8" s="21">
        <v>2731</v>
      </c>
      <c r="D8" s="22">
        <v>1003</v>
      </c>
      <c r="E8" s="23">
        <f aca="true" t="shared" si="2" ref="E8:E38">RANK(D8,$D$8:$D$53)</f>
        <v>1</v>
      </c>
      <c r="F8" s="24">
        <f t="shared" si="0"/>
        <v>1.7228315054835492</v>
      </c>
      <c r="G8" s="21">
        <v>25985</v>
      </c>
      <c r="H8" s="22">
        <v>16482</v>
      </c>
      <c r="I8" s="23">
        <f aca="true" t="shared" si="3" ref="I8:I38">RANK(H8,$H$8:$H$53)</f>
        <v>1</v>
      </c>
      <c r="J8" s="24">
        <f t="shared" si="1"/>
        <v>0.5765683776240748</v>
      </c>
    </row>
    <row r="9" spans="1:10" ht="10.5">
      <c r="A9" s="25">
        <f aca="true" t="shared" si="4" ref="A9:A52">A8+1</f>
        <v>2</v>
      </c>
      <c r="B9" s="26" t="s">
        <v>11</v>
      </c>
      <c r="C9" s="27">
        <v>2234</v>
      </c>
      <c r="D9" s="28">
        <v>623</v>
      </c>
      <c r="E9" s="29">
        <f t="shared" si="2"/>
        <v>5</v>
      </c>
      <c r="F9" s="30">
        <f t="shared" si="0"/>
        <v>2.5858747993579456</v>
      </c>
      <c r="G9" s="27">
        <v>22148</v>
      </c>
      <c r="H9" s="28">
        <v>10694</v>
      </c>
      <c r="I9" s="29">
        <f t="shared" si="3"/>
        <v>5</v>
      </c>
      <c r="J9" s="30">
        <f t="shared" si="1"/>
        <v>1.0710678885356275</v>
      </c>
    </row>
    <row r="10" spans="1:10" ht="10.5">
      <c r="A10" s="25">
        <f t="shared" si="4"/>
        <v>3</v>
      </c>
      <c r="B10" s="26" t="s">
        <v>12</v>
      </c>
      <c r="C10" s="27">
        <v>1879</v>
      </c>
      <c r="D10" s="28">
        <v>748</v>
      </c>
      <c r="E10" s="29">
        <f t="shared" si="2"/>
        <v>3</v>
      </c>
      <c r="F10" s="30">
        <f t="shared" si="0"/>
        <v>1.5120320855614973</v>
      </c>
      <c r="G10" s="27">
        <v>20591</v>
      </c>
      <c r="H10" s="28">
        <v>15006</v>
      </c>
      <c r="I10" s="29">
        <f t="shared" si="3"/>
        <v>2</v>
      </c>
      <c r="J10" s="30">
        <f t="shared" si="1"/>
        <v>0.3721844595495135</v>
      </c>
    </row>
    <row r="11" spans="1:10" ht="10.5">
      <c r="A11" s="25">
        <f t="shared" si="4"/>
        <v>4</v>
      </c>
      <c r="B11" s="26" t="s">
        <v>13</v>
      </c>
      <c r="C11" s="27">
        <v>1844</v>
      </c>
      <c r="D11" s="28">
        <v>664</v>
      </c>
      <c r="E11" s="29">
        <f t="shared" si="2"/>
        <v>4</v>
      </c>
      <c r="F11" s="30">
        <f t="shared" si="0"/>
        <v>1.7771084337349397</v>
      </c>
      <c r="G11" s="27">
        <v>18324</v>
      </c>
      <c r="H11" s="28">
        <v>14439</v>
      </c>
      <c r="I11" s="29">
        <f t="shared" si="3"/>
        <v>4</v>
      </c>
      <c r="J11" s="30">
        <f t="shared" si="1"/>
        <v>0.269062954498234</v>
      </c>
    </row>
    <row r="12" spans="1:10" ht="10.5">
      <c r="A12" s="25">
        <f t="shared" si="4"/>
        <v>5</v>
      </c>
      <c r="B12" s="26" t="s">
        <v>14</v>
      </c>
      <c r="C12" s="27">
        <v>1261</v>
      </c>
      <c r="D12" s="28">
        <v>749</v>
      </c>
      <c r="E12" s="29">
        <f t="shared" si="2"/>
        <v>2</v>
      </c>
      <c r="F12" s="30">
        <f t="shared" si="0"/>
        <v>0.6835781041388518</v>
      </c>
      <c r="G12" s="27">
        <v>18268</v>
      </c>
      <c r="H12" s="28">
        <v>14677</v>
      </c>
      <c r="I12" s="29">
        <f t="shared" si="3"/>
        <v>3</v>
      </c>
      <c r="J12" s="30">
        <f t="shared" si="1"/>
        <v>0.2446685289909382</v>
      </c>
    </row>
    <row r="13" spans="1:10" ht="10.5">
      <c r="A13" s="25">
        <f t="shared" si="4"/>
        <v>6</v>
      </c>
      <c r="B13" s="26" t="s">
        <v>15</v>
      </c>
      <c r="C13" s="27">
        <v>1360</v>
      </c>
      <c r="D13" s="28">
        <v>252</v>
      </c>
      <c r="E13" s="29">
        <f t="shared" si="2"/>
        <v>11</v>
      </c>
      <c r="F13" s="30">
        <f t="shared" si="0"/>
        <v>4.396825396825397</v>
      </c>
      <c r="G13" s="27">
        <v>17306</v>
      </c>
      <c r="H13" s="28">
        <v>8758</v>
      </c>
      <c r="I13" s="29">
        <f t="shared" si="3"/>
        <v>7</v>
      </c>
      <c r="J13" s="30">
        <f t="shared" si="1"/>
        <v>0.9760219228134277</v>
      </c>
    </row>
    <row r="14" spans="1:10" ht="10.5">
      <c r="A14" s="25">
        <f t="shared" si="4"/>
        <v>7</v>
      </c>
      <c r="B14" s="26" t="s">
        <v>16</v>
      </c>
      <c r="C14" s="27">
        <v>1352</v>
      </c>
      <c r="D14" s="28">
        <v>595</v>
      </c>
      <c r="E14" s="29">
        <f t="shared" si="2"/>
        <v>6</v>
      </c>
      <c r="F14" s="30">
        <f t="shared" si="0"/>
        <v>1.2722689075630251</v>
      </c>
      <c r="G14" s="27">
        <v>15497</v>
      </c>
      <c r="H14" s="28">
        <v>10091</v>
      </c>
      <c r="I14" s="29">
        <f t="shared" si="3"/>
        <v>6</v>
      </c>
      <c r="J14" s="30">
        <f t="shared" si="1"/>
        <v>0.5357249033792488</v>
      </c>
    </row>
    <row r="15" spans="1:10" ht="10.5">
      <c r="A15" s="25">
        <f t="shared" si="4"/>
        <v>8</v>
      </c>
      <c r="B15" s="26" t="s">
        <v>17</v>
      </c>
      <c r="C15" s="27">
        <v>1619</v>
      </c>
      <c r="D15" s="28">
        <v>313</v>
      </c>
      <c r="E15" s="29">
        <f t="shared" si="2"/>
        <v>9</v>
      </c>
      <c r="F15" s="30">
        <f t="shared" si="0"/>
        <v>4.172523961661342</v>
      </c>
      <c r="G15" s="27">
        <v>13125</v>
      </c>
      <c r="H15" s="28">
        <v>8153</v>
      </c>
      <c r="I15" s="29">
        <f t="shared" si="3"/>
        <v>9</v>
      </c>
      <c r="J15" s="30">
        <f t="shared" si="1"/>
        <v>0.6098368698638538</v>
      </c>
    </row>
    <row r="16" spans="1:10" ht="10.5">
      <c r="A16" s="25">
        <f t="shared" si="4"/>
        <v>9</v>
      </c>
      <c r="B16" s="26" t="s">
        <v>18</v>
      </c>
      <c r="C16" s="27">
        <v>1243</v>
      </c>
      <c r="D16" s="28">
        <v>348</v>
      </c>
      <c r="E16" s="29">
        <f t="shared" si="2"/>
        <v>8</v>
      </c>
      <c r="F16" s="30">
        <f t="shared" si="0"/>
        <v>2.57183908045977</v>
      </c>
      <c r="G16" s="27">
        <v>12265</v>
      </c>
      <c r="H16" s="28">
        <v>6814</v>
      </c>
      <c r="I16" s="29">
        <f t="shared" si="3"/>
        <v>11</v>
      </c>
      <c r="J16" s="30">
        <f t="shared" si="1"/>
        <v>0.7999706486645143</v>
      </c>
    </row>
    <row r="17" spans="1:10" ht="10.5">
      <c r="A17" s="25">
        <f t="shared" si="4"/>
        <v>10</v>
      </c>
      <c r="B17" s="26" t="s">
        <v>19</v>
      </c>
      <c r="C17" s="27">
        <v>857</v>
      </c>
      <c r="D17" s="28">
        <v>251</v>
      </c>
      <c r="E17" s="29">
        <f t="shared" si="2"/>
        <v>12</v>
      </c>
      <c r="F17" s="30">
        <f t="shared" si="0"/>
        <v>2.414342629482072</v>
      </c>
      <c r="G17" s="27">
        <v>11266</v>
      </c>
      <c r="H17" s="28">
        <v>8658</v>
      </c>
      <c r="I17" s="29">
        <f t="shared" si="3"/>
        <v>8</v>
      </c>
      <c r="J17" s="30">
        <f t="shared" si="1"/>
        <v>0.3012243012243012</v>
      </c>
    </row>
    <row r="18" spans="1:10" ht="10.5">
      <c r="A18" s="25">
        <f t="shared" si="4"/>
        <v>11</v>
      </c>
      <c r="B18" s="26" t="s">
        <v>20</v>
      </c>
      <c r="C18" s="27">
        <v>1317</v>
      </c>
      <c r="D18" s="28">
        <v>418</v>
      </c>
      <c r="E18" s="29">
        <f t="shared" si="2"/>
        <v>7</v>
      </c>
      <c r="F18" s="30">
        <f t="shared" si="0"/>
        <v>2.150717703349282</v>
      </c>
      <c r="G18" s="27">
        <v>11102</v>
      </c>
      <c r="H18" s="28">
        <v>7284</v>
      </c>
      <c r="I18" s="29">
        <f t="shared" si="3"/>
        <v>10</v>
      </c>
      <c r="J18" s="30">
        <f t="shared" si="1"/>
        <v>0.5241625480505216</v>
      </c>
    </row>
    <row r="19" spans="1:10" ht="10.5">
      <c r="A19" s="25">
        <f t="shared" si="4"/>
        <v>12</v>
      </c>
      <c r="B19" s="26" t="s">
        <v>21</v>
      </c>
      <c r="C19" s="27">
        <v>862</v>
      </c>
      <c r="D19" s="28">
        <v>277</v>
      </c>
      <c r="E19" s="29">
        <f t="shared" si="2"/>
        <v>10</v>
      </c>
      <c r="F19" s="30">
        <f t="shared" si="0"/>
        <v>2.111913357400722</v>
      </c>
      <c r="G19" s="27">
        <v>9316</v>
      </c>
      <c r="H19" s="28">
        <v>3605</v>
      </c>
      <c r="I19" s="29">
        <f t="shared" si="3"/>
        <v>14</v>
      </c>
      <c r="J19" s="30">
        <f t="shared" si="1"/>
        <v>1.5841886269070735</v>
      </c>
    </row>
    <row r="20" spans="1:10" ht="10.5">
      <c r="A20" s="25">
        <f t="shared" si="4"/>
        <v>13</v>
      </c>
      <c r="B20" s="26" t="s">
        <v>22</v>
      </c>
      <c r="C20" s="27">
        <v>476</v>
      </c>
      <c r="D20" s="28">
        <v>137</v>
      </c>
      <c r="E20" s="29">
        <f t="shared" si="2"/>
        <v>15</v>
      </c>
      <c r="F20" s="30">
        <f t="shared" si="0"/>
        <v>2.4744525547445257</v>
      </c>
      <c r="G20" s="27">
        <v>6164</v>
      </c>
      <c r="H20" s="28">
        <v>4814</v>
      </c>
      <c r="I20" s="29">
        <f t="shared" si="3"/>
        <v>12</v>
      </c>
      <c r="J20" s="30">
        <f t="shared" si="1"/>
        <v>0.28043207312006646</v>
      </c>
    </row>
    <row r="21" spans="1:10" ht="10.5">
      <c r="A21" s="25">
        <f t="shared" si="4"/>
        <v>14</v>
      </c>
      <c r="B21" s="26" t="s">
        <v>23</v>
      </c>
      <c r="C21" s="27">
        <v>526</v>
      </c>
      <c r="D21" s="28">
        <v>179</v>
      </c>
      <c r="E21" s="29">
        <f t="shared" si="2"/>
        <v>13</v>
      </c>
      <c r="F21" s="30">
        <f t="shared" si="0"/>
        <v>1.9385474860335195</v>
      </c>
      <c r="G21" s="27">
        <v>5369</v>
      </c>
      <c r="H21" s="28">
        <v>4702</v>
      </c>
      <c r="I21" s="29">
        <f t="shared" si="3"/>
        <v>13</v>
      </c>
      <c r="J21" s="30">
        <f t="shared" si="1"/>
        <v>0.14185452998723946</v>
      </c>
    </row>
    <row r="22" spans="1:10" ht="10.5">
      <c r="A22" s="25">
        <f t="shared" si="4"/>
        <v>15</v>
      </c>
      <c r="B22" s="26" t="s">
        <v>24</v>
      </c>
      <c r="C22" s="27">
        <v>719</v>
      </c>
      <c r="D22" s="28">
        <v>140</v>
      </c>
      <c r="E22" s="29">
        <f t="shared" si="2"/>
        <v>14</v>
      </c>
      <c r="F22" s="30">
        <f t="shared" si="0"/>
        <v>4.135714285714286</v>
      </c>
      <c r="G22" s="27">
        <v>5279</v>
      </c>
      <c r="H22" s="28">
        <v>2264</v>
      </c>
      <c r="I22" s="29">
        <f t="shared" si="3"/>
        <v>19</v>
      </c>
      <c r="J22" s="30">
        <f t="shared" si="1"/>
        <v>1.3317137809187278</v>
      </c>
    </row>
    <row r="23" spans="1:10" ht="10.5">
      <c r="A23" s="25">
        <f t="shared" si="4"/>
        <v>16</v>
      </c>
      <c r="B23" s="26" t="s">
        <v>25</v>
      </c>
      <c r="C23" s="27">
        <v>368</v>
      </c>
      <c r="D23" s="28">
        <v>70</v>
      </c>
      <c r="E23" s="29">
        <f t="shared" si="2"/>
        <v>22</v>
      </c>
      <c r="F23" s="30">
        <f t="shared" si="0"/>
        <v>4.257142857142857</v>
      </c>
      <c r="G23" s="27">
        <v>4100</v>
      </c>
      <c r="H23" s="28">
        <v>3199</v>
      </c>
      <c r="I23" s="29">
        <f t="shared" si="3"/>
        <v>15</v>
      </c>
      <c r="J23" s="30">
        <f t="shared" si="1"/>
        <v>0.28165051578618316</v>
      </c>
    </row>
    <row r="24" spans="1:10" ht="10.5">
      <c r="A24" s="25">
        <f t="shared" si="4"/>
        <v>17</v>
      </c>
      <c r="B24" s="26" t="s">
        <v>26</v>
      </c>
      <c r="C24" s="27">
        <v>424</v>
      </c>
      <c r="D24" s="28">
        <v>122</v>
      </c>
      <c r="E24" s="29">
        <f t="shared" si="2"/>
        <v>17</v>
      </c>
      <c r="F24" s="30">
        <f t="shared" si="0"/>
        <v>2.4754098360655736</v>
      </c>
      <c r="G24" s="27">
        <v>3904</v>
      </c>
      <c r="H24" s="28">
        <v>3085</v>
      </c>
      <c r="I24" s="29">
        <f t="shared" si="3"/>
        <v>16</v>
      </c>
      <c r="J24" s="30">
        <f t="shared" si="1"/>
        <v>0.2654781199351702</v>
      </c>
    </row>
    <row r="25" spans="1:10" ht="10.5">
      <c r="A25" s="25">
        <f t="shared" si="4"/>
        <v>18</v>
      </c>
      <c r="B25" s="26" t="s">
        <v>27</v>
      </c>
      <c r="C25" s="27">
        <v>366</v>
      </c>
      <c r="D25" s="28">
        <v>45</v>
      </c>
      <c r="E25" s="29">
        <f t="shared" si="2"/>
        <v>27</v>
      </c>
      <c r="F25" s="30">
        <f t="shared" si="0"/>
        <v>7.133333333333334</v>
      </c>
      <c r="G25" s="27">
        <v>3737</v>
      </c>
      <c r="H25" s="28">
        <v>2785</v>
      </c>
      <c r="I25" s="29">
        <f t="shared" si="3"/>
        <v>17</v>
      </c>
      <c r="J25" s="30">
        <f t="shared" si="1"/>
        <v>0.34183123877917415</v>
      </c>
    </row>
    <row r="26" spans="1:10" ht="10.5">
      <c r="A26" s="25">
        <f t="shared" si="4"/>
        <v>19</v>
      </c>
      <c r="B26" s="26" t="s">
        <v>28</v>
      </c>
      <c r="C26" s="27">
        <v>583</v>
      </c>
      <c r="D26" s="28">
        <v>71</v>
      </c>
      <c r="E26" s="29">
        <f t="shared" si="2"/>
        <v>21</v>
      </c>
      <c r="F26" s="30">
        <f t="shared" si="0"/>
        <v>7.211267605633803</v>
      </c>
      <c r="G26" s="27">
        <v>3493</v>
      </c>
      <c r="H26" s="28">
        <v>2054</v>
      </c>
      <c r="I26" s="29">
        <f t="shared" si="3"/>
        <v>22</v>
      </c>
      <c r="J26" s="30">
        <f t="shared" si="1"/>
        <v>0.7005842259006816</v>
      </c>
    </row>
    <row r="27" spans="1:10" ht="10.5">
      <c r="A27" s="25">
        <f t="shared" si="4"/>
        <v>20</v>
      </c>
      <c r="B27" s="26" t="s">
        <v>29</v>
      </c>
      <c r="C27" s="27">
        <v>322</v>
      </c>
      <c r="D27" s="28">
        <v>129</v>
      </c>
      <c r="E27" s="29">
        <f t="shared" si="2"/>
        <v>16</v>
      </c>
      <c r="F27" s="30">
        <f t="shared" si="0"/>
        <v>1.496124031007752</v>
      </c>
      <c r="G27" s="27">
        <v>2548</v>
      </c>
      <c r="H27" s="28">
        <v>2746</v>
      </c>
      <c r="I27" s="29">
        <f t="shared" si="3"/>
        <v>18</v>
      </c>
      <c r="J27" s="30">
        <f t="shared" si="1"/>
        <v>-0.0721048798252003</v>
      </c>
    </row>
    <row r="28" spans="1:10" ht="10.5">
      <c r="A28" s="25">
        <f t="shared" si="4"/>
        <v>21</v>
      </c>
      <c r="B28" s="26" t="s">
        <v>30</v>
      </c>
      <c r="C28" s="27">
        <v>266</v>
      </c>
      <c r="D28" s="28">
        <v>58</v>
      </c>
      <c r="E28" s="29">
        <f t="shared" si="2"/>
        <v>24</v>
      </c>
      <c r="F28" s="30">
        <f t="shared" si="0"/>
        <v>3.586206896551724</v>
      </c>
      <c r="G28" s="27">
        <v>2517</v>
      </c>
      <c r="H28" s="28">
        <v>2138</v>
      </c>
      <c r="I28" s="29">
        <f t="shared" si="3"/>
        <v>20</v>
      </c>
      <c r="J28" s="30">
        <f t="shared" si="1"/>
        <v>0.1772684752104771</v>
      </c>
    </row>
    <row r="29" spans="1:10" ht="10.5">
      <c r="A29" s="25">
        <f t="shared" si="4"/>
        <v>22</v>
      </c>
      <c r="B29" s="26" t="s">
        <v>31</v>
      </c>
      <c r="C29" s="27">
        <v>185</v>
      </c>
      <c r="D29" s="28">
        <v>54</v>
      </c>
      <c r="E29" s="29">
        <f t="shared" si="2"/>
        <v>25</v>
      </c>
      <c r="F29" s="30">
        <f t="shared" si="0"/>
        <v>2.425925925925926</v>
      </c>
      <c r="G29" s="27">
        <v>2418</v>
      </c>
      <c r="H29" s="28">
        <v>1975</v>
      </c>
      <c r="I29" s="29">
        <f t="shared" si="3"/>
        <v>23</v>
      </c>
      <c r="J29" s="30">
        <f t="shared" si="1"/>
        <v>0.22430379746835444</v>
      </c>
    </row>
    <row r="30" spans="1:10" ht="10.5">
      <c r="A30" s="25">
        <f t="shared" si="4"/>
        <v>23</v>
      </c>
      <c r="B30" s="26" t="s">
        <v>32</v>
      </c>
      <c r="C30" s="27">
        <v>154</v>
      </c>
      <c r="D30" s="28">
        <v>102</v>
      </c>
      <c r="E30" s="29">
        <f t="shared" si="2"/>
        <v>18</v>
      </c>
      <c r="F30" s="30">
        <f t="shared" si="0"/>
        <v>0.5098039215686274</v>
      </c>
      <c r="G30" s="27">
        <v>2396</v>
      </c>
      <c r="H30" s="28">
        <v>1531</v>
      </c>
      <c r="I30" s="29">
        <f t="shared" si="3"/>
        <v>25</v>
      </c>
      <c r="J30" s="30">
        <f t="shared" si="1"/>
        <v>0.5649902024820379</v>
      </c>
    </row>
    <row r="31" spans="1:10" ht="10.5">
      <c r="A31" s="25">
        <f t="shared" si="4"/>
        <v>24</v>
      </c>
      <c r="B31" s="26" t="s">
        <v>33</v>
      </c>
      <c r="C31" s="27">
        <v>261</v>
      </c>
      <c r="D31" s="28">
        <v>67</v>
      </c>
      <c r="E31" s="29">
        <f t="shared" si="2"/>
        <v>23</v>
      </c>
      <c r="F31" s="30">
        <f t="shared" si="0"/>
        <v>2.8955223880597014</v>
      </c>
      <c r="G31" s="27">
        <v>1852</v>
      </c>
      <c r="H31" s="28">
        <v>1703</v>
      </c>
      <c r="I31" s="29">
        <f t="shared" si="3"/>
        <v>24</v>
      </c>
      <c r="J31" s="30">
        <f t="shared" si="1"/>
        <v>0.08749266001174398</v>
      </c>
    </row>
    <row r="32" spans="1:10" ht="10.5">
      <c r="A32" s="25">
        <f t="shared" si="4"/>
        <v>25</v>
      </c>
      <c r="B32" s="26" t="s">
        <v>34</v>
      </c>
      <c r="C32" s="27">
        <v>219</v>
      </c>
      <c r="D32" s="28">
        <v>96</v>
      </c>
      <c r="E32" s="29">
        <f t="shared" si="2"/>
        <v>19</v>
      </c>
      <c r="F32" s="30">
        <f t="shared" si="0"/>
        <v>1.28125</v>
      </c>
      <c r="G32" s="27">
        <v>1495</v>
      </c>
      <c r="H32" s="28">
        <v>2092</v>
      </c>
      <c r="I32" s="29">
        <f t="shared" si="3"/>
        <v>21</v>
      </c>
      <c r="J32" s="30">
        <f t="shared" si="1"/>
        <v>-0.2853728489483748</v>
      </c>
    </row>
    <row r="33" spans="1:10" ht="10.5">
      <c r="A33" s="25">
        <f t="shared" si="4"/>
        <v>26</v>
      </c>
      <c r="B33" s="26" t="s">
        <v>35</v>
      </c>
      <c r="C33" s="27">
        <v>137</v>
      </c>
      <c r="D33" s="28">
        <v>85</v>
      </c>
      <c r="E33" s="29">
        <f t="shared" si="2"/>
        <v>20</v>
      </c>
      <c r="F33" s="30">
        <f t="shared" si="0"/>
        <v>0.611764705882353</v>
      </c>
      <c r="G33" s="27">
        <v>1144</v>
      </c>
      <c r="H33" s="28">
        <v>536</v>
      </c>
      <c r="I33" s="29">
        <f t="shared" si="3"/>
        <v>27</v>
      </c>
      <c r="J33" s="30">
        <f t="shared" si="1"/>
        <v>1.1343283582089552</v>
      </c>
    </row>
    <row r="34" spans="1:10" ht="10.5">
      <c r="A34" s="25">
        <f t="shared" si="4"/>
        <v>27</v>
      </c>
      <c r="B34" s="26" t="s">
        <v>36</v>
      </c>
      <c r="C34" s="27">
        <v>76</v>
      </c>
      <c r="D34" s="28">
        <v>54</v>
      </c>
      <c r="E34" s="29">
        <f t="shared" si="2"/>
        <v>25</v>
      </c>
      <c r="F34" s="30">
        <f t="shared" si="0"/>
        <v>0.4074074074074074</v>
      </c>
      <c r="G34" s="27">
        <v>1089</v>
      </c>
      <c r="H34" s="28">
        <v>848</v>
      </c>
      <c r="I34" s="29">
        <f t="shared" si="3"/>
        <v>26</v>
      </c>
      <c r="J34" s="30">
        <f t="shared" si="1"/>
        <v>0.2841981132075472</v>
      </c>
    </row>
    <row r="35" spans="1:10" ht="10.5">
      <c r="A35" s="25">
        <f t="shared" si="4"/>
        <v>28</v>
      </c>
      <c r="B35" s="26" t="s">
        <v>37</v>
      </c>
      <c r="C35" s="27">
        <v>77</v>
      </c>
      <c r="D35" s="28">
        <v>5</v>
      </c>
      <c r="E35" s="29">
        <f t="shared" si="2"/>
        <v>32</v>
      </c>
      <c r="F35" s="30">
        <f t="shared" si="0"/>
        <v>14.4</v>
      </c>
      <c r="G35" s="27">
        <v>777</v>
      </c>
      <c r="H35" s="28">
        <v>412</v>
      </c>
      <c r="I35" s="29">
        <f t="shared" si="3"/>
        <v>28</v>
      </c>
      <c r="J35" s="30">
        <f t="shared" si="1"/>
        <v>0.8859223300970874</v>
      </c>
    </row>
    <row r="36" spans="1:10" ht="10.5">
      <c r="A36" s="25">
        <f t="shared" si="4"/>
        <v>29</v>
      </c>
      <c r="B36" s="26" t="s">
        <v>38</v>
      </c>
      <c r="C36" s="27">
        <v>53</v>
      </c>
      <c r="D36" s="28">
        <v>12</v>
      </c>
      <c r="E36" s="29">
        <f t="shared" si="2"/>
        <v>29</v>
      </c>
      <c r="F36" s="30">
        <f t="shared" si="0"/>
        <v>3.4166666666666665</v>
      </c>
      <c r="G36" s="27">
        <v>503</v>
      </c>
      <c r="H36" s="28">
        <v>360</v>
      </c>
      <c r="I36" s="29">
        <f t="shared" si="3"/>
        <v>29</v>
      </c>
      <c r="J36" s="30">
        <f t="shared" si="1"/>
        <v>0.3972222222222222</v>
      </c>
    </row>
    <row r="37" spans="1:10" ht="10.5">
      <c r="A37" s="25">
        <f t="shared" si="4"/>
        <v>30</v>
      </c>
      <c r="B37" s="26" t="s">
        <v>39</v>
      </c>
      <c r="C37" s="27">
        <v>60</v>
      </c>
      <c r="D37" s="28">
        <v>15</v>
      </c>
      <c r="E37" s="29">
        <f t="shared" si="2"/>
        <v>28</v>
      </c>
      <c r="F37" s="30">
        <f t="shared" si="0"/>
        <v>3</v>
      </c>
      <c r="G37" s="27">
        <v>404</v>
      </c>
      <c r="H37" s="28">
        <v>318</v>
      </c>
      <c r="I37" s="29">
        <f t="shared" si="3"/>
        <v>30</v>
      </c>
      <c r="J37" s="30">
        <f t="shared" si="1"/>
        <v>0.27044025157232704</v>
      </c>
    </row>
    <row r="38" spans="1:10" ht="10.5">
      <c r="A38" s="25">
        <f t="shared" si="4"/>
        <v>31</v>
      </c>
      <c r="B38" s="26" t="s">
        <v>40</v>
      </c>
      <c r="C38" s="27">
        <v>14</v>
      </c>
      <c r="D38" s="28">
        <v>11</v>
      </c>
      <c r="E38" s="29">
        <f t="shared" si="2"/>
        <v>30</v>
      </c>
      <c r="F38" s="30">
        <f t="shared" si="0"/>
        <v>0.2727272727272727</v>
      </c>
      <c r="G38" s="27">
        <v>159</v>
      </c>
      <c r="H38" s="28">
        <v>154</v>
      </c>
      <c r="I38" s="29">
        <f t="shared" si="3"/>
        <v>31</v>
      </c>
      <c r="J38" s="30">
        <f t="shared" si="1"/>
        <v>0.032467532467532464</v>
      </c>
    </row>
    <row r="39" spans="1:10" ht="10.5">
      <c r="A39" s="25">
        <f t="shared" si="4"/>
        <v>32</v>
      </c>
      <c r="B39" s="26" t="s">
        <v>41</v>
      </c>
      <c r="C39" s="27">
        <v>9</v>
      </c>
      <c r="D39" s="28" t="s">
        <v>42</v>
      </c>
      <c r="E39" s="29"/>
      <c r="F39" s="30"/>
      <c r="G39" s="27">
        <v>73</v>
      </c>
      <c r="H39" s="28" t="s">
        <v>42</v>
      </c>
      <c r="I39" s="29"/>
      <c r="J39" s="30"/>
    </row>
    <row r="40" spans="1:10" ht="10.5">
      <c r="A40" s="25">
        <f t="shared" si="4"/>
        <v>33</v>
      </c>
      <c r="B40" s="26" t="s">
        <v>43</v>
      </c>
      <c r="C40" s="27">
        <v>10</v>
      </c>
      <c r="D40" s="28">
        <v>1</v>
      </c>
      <c r="E40" s="29">
        <f aca="true" t="shared" si="5" ref="E40:E45">RANK(D40,$D$8:$D$53)</f>
        <v>33</v>
      </c>
      <c r="F40" s="30">
        <f>(C40-D40)/D40</f>
        <v>9</v>
      </c>
      <c r="G40" s="27">
        <v>64</v>
      </c>
      <c r="H40" s="28">
        <v>33</v>
      </c>
      <c r="I40" s="29">
        <f aca="true" t="shared" si="6" ref="I40:I45">RANK(H40,$H$8:$H$53)</f>
        <v>32</v>
      </c>
      <c r="J40" s="30">
        <f aca="true" t="shared" si="7" ref="J40:J45">(G40-H40)/H40</f>
        <v>0.9393939393939394</v>
      </c>
    </row>
    <row r="41" spans="1:10" ht="10.5">
      <c r="A41" s="25">
        <f t="shared" si="4"/>
        <v>34</v>
      </c>
      <c r="B41" s="26" t="s">
        <v>44</v>
      </c>
      <c r="C41" s="27">
        <v>3</v>
      </c>
      <c r="D41" s="28">
        <v>7</v>
      </c>
      <c r="E41" s="29">
        <f t="shared" si="5"/>
        <v>31</v>
      </c>
      <c r="F41" s="30">
        <f>(C41-D41)/D41</f>
        <v>-0.5714285714285714</v>
      </c>
      <c r="G41" s="27">
        <v>45</v>
      </c>
      <c r="H41" s="28">
        <v>12</v>
      </c>
      <c r="I41" s="29">
        <f t="shared" si="6"/>
        <v>35</v>
      </c>
      <c r="J41" s="30">
        <f t="shared" si="7"/>
        <v>2.75</v>
      </c>
    </row>
    <row r="42" spans="1:10" ht="10.5">
      <c r="A42" s="25">
        <f t="shared" si="4"/>
        <v>35</v>
      </c>
      <c r="B42" s="26" t="s">
        <v>45</v>
      </c>
      <c r="C42" s="27">
        <v>5</v>
      </c>
      <c r="D42" s="28">
        <v>0</v>
      </c>
      <c r="E42" s="29">
        <f t="shared" si="5"/>
        <v>35</v>
      </c>
      <c r="F42" s="30"/>
      <c r="G42" s="27">
        <v>39</v>
      </c>
      <c r="H42" s="28">
        <v>13</v>
      </c>
      <c r="I42" s="29">
        <f t="shared" si="6"/>
        <v>34</v>
      </c>
      <c r="J42" s="30">
        <f t="shared" si="7"/>
        <v>2</v>
      </c>
    </row>
    <row r="43" spans="1:10" ht="10.5">
      <c r="A43" s="25">
        <f t="shared" si="4"/>
        <v>36</v>
      </c>
      <c r="B43" s="26" t="s">
        <v>46</v>
      </c>
      <c r="C43" s="27">
        <v>8</v>
      </c>
      <c r="D43" s="28">
        <v>0</v>
      </c>
      <c r="E43" s="29">
        <f t="shared" si="5"/>
        <v>35</v>
      </c>
      <c r="F43" s="30"/>
      <c r="G43" s="27">
        <v>34</v>
      </c>
      <c r="H43" s="28">
        <v>17</v>
      </c>
      <c r="I43" s="29">
        <f t="shared" si="6"/>
        <v>33</v>
      </c>
      <c r="J43" s="30">
        <f t="shared" si="7"/>
        <v>1</v>
      </c>
    </row>
    <row r="44" spans="1:10" ht="10.5">
      <c r="A44" s="25">
        <f t="shared" si="4"/>
        <v>37</v>
      </c>
      <c r="B44" s="26" t="s">
        <v>47</v>
      </c>
      <c r="C44" s="27">
        <v>1</v>
      </c>
      <c r="D44" s="28">
        <v>0</v>
      </c>
      <c r="E44" s="29">
        <f t="shared" si="5"/>
        <v>35</v>
      </c>
      <c r="F44" s="30"/>
      <c r="G44" s="27">
        <v>24</v>
      </c>
      <c r="H44" s="28">
        <v>11</v>
      </c>
      <c r="I44" s="29">
        <f t="shared" si="6"/>
        <v>36</v>
      </c>
      <c r="J44" s="30">
        <f t="shared" si="7"/>
        <v>1.1818181818181819</v>
      </c>
    </row>
    <row r="45" spans="1:10" ht="10.5">
      <c r="A45" s="25">
        <f t="shared" si="4"/>
        <v>38</v>
      </c>
      <c r="B45" s="26" t="s">
        <v>48</v>
      </c>
      <c r="C45" s="27">
        <v>2</v>
      </c>
      <c r="D45" s="28">
        <v>1</v>
      </c>
      <c r="E45" s="29">
        <f t="shared" si="5"/>
        <v>33</v>
      </c>
      <c r="F45" s="30">
        <f>(C45-D45)/D45</f>
        <v>1</v>
      </c>
      <c r="G45" s="27">
        <v>20</v>
      </c>
      <c r="H45" s="28">
        <v>10</v>
      </c>
      <c r="I45" s="29">
        <f t="shared" si="6"/>
        <v>38</v>
      </c>
      <c r="J45" s="30">
        <f t="shared" si="7"/>
        <v>1</v>
      </c>
    </row>
    <row r="46" spans="1:10" ht="10.5">
      <c r="A46" s="25">
        <f t="shared" si="4"/>
        <v>39</v>
      </c>
      <c r="B46" s="26" t="s">
        <v>49</v>
      </c>
      <c r="C46" s="27" t="s">
        <v>42</v>
      </c>
      <c r="D46" s="28" t="s">
        <v>42</v>
      </c>
      <c r="E46" s="29"/>
      <c r="F46" s="30"/>
      <c r="G46" s="27">
        <v>13</v>
      </c>
      <c r="H46" s="28" t="s">
        <v>42</v>
      </c>
      <c r="I46" s="29"/>
      <c r="J46" s="30"/>
    </row>
    <row r="47" spans="1:10" ht="10.5">
      <c r="A47" s="25">
        <f t="shared" si="4"/>
        <v>40</v>
      </c>
      <c r="B47" s="26" t="s">
        <v>50</v>
      </c>
      <c r="C47" s="27">
        <v>1</v>
      </c>
      <c r="D47" s="31">
        <v>0</v>
      </c>
      <c r="E47" s="29">
        <f aca="true" t="shared" si="8" ref="E47:E53">RANK(D47,$D$8:$D$53)</f>
        <v>35</v>
      </c>
      <c r="F47" s="30"/>
      <c r="G47" s="27">
        <v>13</v>
      </c>
      <c r="H47" s="31">
        <v>5</v>
      </c>
      <c r="I47" s="29">
        <f aca="true" t="shared" si="9" ref="I47:I53">RANK(H47,$H$8:$H$53)</f>
        <v>41</v>
      </c>
      <c r="J47" s="30">
        <f aca="true" t="shared" si="10" ref="J47:J53">(G47-H47)/H47</f>
        <v>1.6</v>
      </c>
    </row>
    <row r="48" spans="1:10" ht="10.5">
      <c r="A48" s="25">
        <f t="shared" si="4"/>
        <v>41</v>
      </c>
      <c r="B48" s="26" t="s">
        <v>51</v>
      </c>
      <c r="C48" s="27">
        <v>1</v>
      </c>
      <c r="D48" s="31">
        <v>0</v>
      </c>
      <c r="E48" s="29">
        <f t="shared" si="8"/>
        <v>35</v>
      </c>
      <c r="F48" s="30"/>
      <c r="G48" s="27">
        <v>10</v>
      </c>
      <c r="H48" s="31">
        <v>11</v>
      </c>
      <c r="I48" s="29">
        <f t="shared" si="9"/>
        <v>36</v>
      </c>
      <c r="J48" s="30">
        <f t="shared" si="10"/>
        <v>-0.09090909090909091</v>
      </c>
    </row>
    <row r="49" spans="1:10" ht="10.5">
      <c r="A49" s="25">
        <f t="shared" si="4"/>
        <v>42</v>
      </c>
      <c r="B49" s="26" t="s">
        <v>52</v>
      </c>
      <c r="C49" s="27" t="s">
        <v>42</v>
      </c>
      <c r="D49" s="31">
        <v>0</v>
      </c>
      <c r="E49" s="29">
        <f t="shared" si="8"/>
        <v>35</v>
      </c>
      <c r="F49" s="30"/>
      <c r="G49" s="27">
        <v>7</v>
      </c>
      <c r="H49" s="31">
        <v>9</v>
      </c>
      <c r="I49" s="29">
        <f t="shared" si="9"/>
        <v>39</v>
      </c>
      <c r="J49" s="30">
        <f t="shared" si="10"/>
        <v>-0.2222222222222222</v>
      </c>
    </row>
    <row r="50" spans="1:10" ht="10.5">
      <c r="A50" s="25">
        <f t="shared" si="4"/>
        <v>43</v>
      </c>
      <c r="B50" s="26" t="s">
        <v>53</v>
      </c>
      <c r="C50" s="27" t="s">
        <v>42</v>
      </c>
      <c r="D50" s="31">
        <v>0</v>
      </c>
      <c r="E50" s="29">
        <f t="shared" si="8"/>
        <v>35</v>
      </c>
      <c r="F50" s="30"/>
      <c r="G50" s="27">
        <v>3</v>
      </c>
      <c r="H50" s="31">
        <v>5</v>
      </c>
      <c r="I50" s="29">
        <f t="shared" si="9"/>
        <v>41</v>
      </c>
      <c r="J50" s="30">
        <f t="shared" si="10"/>
        <v>-0.4</v>
      </c>
    </row>
    <row r="51" spans="1:10" ht="10.5">
      <c r="A51" s="25">
        <f t="shared" si="4"/>
        <v>44</v>
      </c>
      <c r="B51" s="32" t="s">
        <v>54</v>
      </c>
      <c r="C51" s="25" t="s">
        <v>42</v>
      </c>
      <c r="D51" s="31">
        <v>0</v>
      </c>
      <c r="E51" s="29">
        <f t="shared" si="8"/>
        <v>35</v>
      </c>
      <c r="F51" s="30"/>
      <c r="G51" s="25">
        <v>1</v>
      </c>
      <c r="H51" s="31">
        <v>1</v>
      </c>
      <c r="I51" s="29">
        <f t="shared" si="9"/>
        <v>44</v>
      </c>
      <c r="J51" s="30">
        <f t="shared" si="10"/>
        <v>0</v>
      </c>
    </row>
    <row r="52" spans="1:10" ht="10.5">
      <c r="A52" s="25">
        <f t="shared" si="4"/>
        <v>45</v>
      </c>
      <c r="B52" s="32" t="s">
        <v>55</v>
      </c>
      <c r="C52" s="25">
        <v>1</v>
      </c>
      <c r="D52" s="31">
        <v>0</v>
      </c>
      <c r="E52" s="29">
        <f t="shared" si="8"/>
        <v>35</v>
      </c>
      <c r="F52" s="30"/>
      <c r="G52" s="25">
        <v>1</v>
      </c>
      <c r="H52" s="31">
        <v>4</v>
      </c>
      <c r="I52" s="29">
        <f t="shared" si="9"/>
        <v>43</v>
      </c>
      <c r="J52" s="30">
        <f t="shared" si="10"/>
        <v>-0.75</v>
      </c>
    </row>
    <row r="53" spans="1:10" ht="11.25" thickBot="1">
      <c r="A53" s="33"/>
      <c r="B53" s="34" t="s">
        <v>56</v>
      </c>
      <c r="C53" s="33" t="s">
        <v>42</v>
      </c>
      <c r="D53" s="35">
        <v>0</v>
      </c>
      <c r="E53" s="36">
        <f t="shared" si="8"/>
        <v>35</v>
      </c>
      <c r="F53" s="34"/>
      <c r="G53" s="37">
        <v>1</v>
      </c>
      <c r="H53" s="35">
        <v>7</v>
      </c>
      <c r="I53" s="36">
        <f t="shared" si="9"/>
        <v>40</v>
      </c>
      <c r="J53" s="38">
        <f t="shared" si="10"/>
        <v>-0.8571428571428571</v>
      </c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3753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User</dc:creator>
  <cp:keywords/>
  <dc:description/>
  <cp:lastModifiedBy>General User</cp:lastModifiedBy>
  <dcterms:created xsi:type="dcterms:W3CDTF">1999-12-01T23:51:25Z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