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2" windowWidth="20112" windowHeight="7680"/>
  </bookViews>
  <sheets>
    <sheet name="D1918_September19" sheetId="1" r:id="rId1"/>
  </sheets>
  <definedNames>
    <definedName name="_xlnm.Print_Area" localSheetId="0">D1918_September19!$A$1:$K$47</definedName>
  </definedNames>
  <calcPr calcId="144525"/>
</workbook>
</file>

<file path=xl/calcChain.xml><?xml version="1.0" encoding="utf-8"?>
<calcChain xmlns="http://schemas.openxmlformats.org/spreadsheetml/2006/main">
  <c r="K9" i="1" l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A45" i="1"/>
  <c r="A46" i="1"/>
  <c r="A47" i="1" s="1"/>
  <c r="J8" i="1" l="1"/>
  <c r="F8" i="1"/>
  <c r="D8" i="1"/>
  <c r="I7" i="1"/>
  <c r="H7" i="1"/>
  <c r="E7" i="1"/>
  <c r="C7" i="1"/>
  <c r="G8" i="1" l="1"/>
  <c r="K7" i="1" l="1"/>
  <c r="G7" i="1" l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K8" i="1"/>
  <c r="K6" i="1"/>
</calcChain>
</file>

<file path=xl/sharedStrings.xml><?xml version="1.0" encoding="utf-8"?>
<sst xmlns="http://schemas.openxmlformats.org/spreadsheetml/2006/main" count="52" uniqueCount="52">
  <si>
    <t xml:space="preserve">ΕΤΗΣΙΕΣ ΤΑΞΙΝΟΜΗΣΕΙΣ ΕΠΙΒΑΤΙΚΩΝ ΟΧΗΜΑΤΩΝ </t>
  </si>
  <si>
    <t xml:space="preserve">PC  CAR'S REGISTRATIONS </t>
  </si>
  <si>
    <t>YTD</t>
  </si>
  <si>
    <t>Brand</t>
  </si>
  <si>
    <t>Rank</t>
  </si>
  <si>
    <t>TOTAL</t>
  </si>
  <si>
    <t>TOYOTA</t>
  </si>
  <si>
    <t>VOLKSWAGEN</t>
  </si>
  <si>
    <t>NISSAN</t>
  </si>
  <si>
    <t>OPEL</t>
  </si>
  <si>
    <t>PEUGEOT</t>
  </si>
  <si>
    <t>SUZUKI</t>
  </si>
  <si>
    <t>CITROEN</t>
  </si>
  <si>
    <t>MERCEDES</t>
  </si>
  <si>
    <t>FIAT</t>
  </si>
  <si>
    <t>FORD</t>
  </si>
  <si>
    <t>HYUNDAI</t>
  </si>
  <si>
    <t>RENAULT</t>
  </si>
  <si>
    <t>AUDI</t>
  </si>
  <si>
    <t>BMW</t>
  </si>
  <si>
    <t>SKODA</t>
  </si>
  <si>
    <t>VOLVO</t>
  </si>
  <si>
    <t>SEAT</t>
  </si>
  <si>
    <t>KIA MOTORS</t>
  </si>
  <si>
    <t>MINI</t>
  </si>
  <si>
    <t>SMART</t>
  </si>
  <si>
    <t>JEEP</t>
  </si>
  <si>
    <t>HONDA</t>
  </si>
  <si>
    <t>ALFA ROMEO</t>
  </si>
  <si>
    <t>DACIA</t>
  </si>
  <si>
    <t>MITSUBISHI</t>
  </si>
  <si>
    <t>LEXUS</t>
  </si>
  <si>
    <t>LAND ROVER</t>
  </si>
  <si>
    <t>SUBARU</t>
  </si>
  <si>
    <t>PORSCHE</t>
  </si>
  <si>
    <t>ABARTH</t>
  </si>
  <si>
    <t>SSANGYONG</t>
  </si>
  <si>
    <t>JAGUAR</t>
  </si>
  <si>
    <t>MAZDA</t>
  </si>
  <si>
    <t>BENTLEY</t>
  </si>
  <si>
    <t>% D19/18</t>
  </si>
  <si>
    <t>MASERATI</t>
  </si>
  <si>
    <t>TESLA</t>
  </si>
  <si>
    <t>SECMA</t>
  </si>
  <si>
    <t>LMC</t>
  </si>
  <si>
    <t>ASTON MARTIN</t>
  </si>
  <si>
    <t>CHEVROLET</t>
  </si>
  <si>
    <t>September '19 -YTD</t>
  </si>
  <si>
    <t>Sep. '19</t>
  </si>
  <si>
    <t>Sep. '18</t>
  </si>
  <si>
    <t>Sep. '19 - YTD</t>
  </si>
  <si>
    <t>Sep. '18 -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</si>
</sst>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\(#\)"/>
  </numFmts>
  <fonts count="11" x14ac:knownFonts="1">
    <font>
      <sz val="10"/>
      <name val="Arial Greek"/>
      <charset val="161"/>
    </font>
    <font>
      <sz val="10"/>
      <color indexed="8"/>
      <name val="MS Sans Serif"/>
      <family val="2"/>
      <charset val="161"/>
    </font>
    <font>
      <sz val="10"/>
      <name val="Arial Greek"/>
      <charset val="161"/>
    </font>
    <font>
      <sz val="8.5"/>
      <color indexed="8"/>
      <name val="Calibri"/>
      <family val="2"/>
      <charset val="161"/>
      <scheme val="minor"/>
    </font>
    <font>
      <b/>
      <sz val="8.5"/>
      <color indexed="8"/>
      <name val="Calibri"/>
      <family val="2"/>
      <charset val="161"/>
      <scheme val="minor"/>
    </font>
    <font>
      <b/>
      <sz val="11"/>
      <color indexed="8"/>
      <name val="Calibri"/>
      <family val="2"/>
      <charset val="161"/>
      <scheme val="minor"/>
    </font>
    <font>
      <sz val="10"/>
      <color indexed="8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2"/>
      <color indexed="8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i/>
      <sz val="10"/>
      <color indexed="8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2" fillId="0" borderId="0"/>
  </cellStyleXfs>
  <cellXfs count="52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center"/>
    </xf>
    <xf numFmtId="0" fontId="5" fillId="3" borderId="0" xfId="2" applyFont="1" applyFill="1" applyAlignment="1">
      <alignment horizontal="left" vertical="center"/>
    </xf>
    <xf numFmtId="0" fontId="4" fillId="3" borderId="0" xfId="2" applyFont="1" applyFill="1" applyAlignment="1">
      <alignment horizontal="centerContinuous" vertical="center"/>
    </xf>
    <xf numFmtId="0" fontId="3" fillId="3" borderId="0" xfId="2" applyFont="1" applyFill="1" applyAlignment="1">
      <alignment horizontal="left" vertical="center"/>
    </xf>
    <xf numFmtId="0" fontId="9" fillId="3" borderId="2" xfId="3" applyFont="1" applyFill="1" applyBorder="1" applyAlignment="1">
      <alignment vertical="center"/>
    </xf>
    <xf numFmtId="0" fontId="5" fillId="3" borderId="3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left" vertical="center"/>
    </xf>
    <xf numFmtId="164" fontId="5" fillId="3" borderId="6" xfId="1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164" fontId="6" fillId="3" borderId="9" xfId="1" applyNumberFormat="1" applyFont="1" applyFill="1" applyBorder="1" applyAlignment="1">
      <alignment horizontal="right" vertical="center"/>
    </xf>
    <xf numFmtId="164" fontId="6" fillId="3" borderId="10" xfId="1" applyNumberFormat="1" applyFont="1" applyFill="1" applyBorder="1" applyAlignment="1">
      <alignment horizontal="right" vertical="center"/>
    </xf>
    <xf numFmtId="0" fontId="6" fillId="2" borderId="12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vertical="center" wrapText="1"/>
    </xf>
    <xf numFmtId="0" fontId="6" fillId="3" borderId="14" xfId="0" applyFont="1" applyFill="1" applyBorder="1" applyAlignment="1">
      <alignment vertical="center" wrapText="1"/>
    </xf>
    <xf numFmtId="0" fontId="5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17" fontId="5" fillId="2" borderId="1" xfId="2" applyNumberFormat="1" applyFont="1" applyFill="1" applyBorder="1" applyAlignment="1">
      <alignment horizontal="center" vertical="center"/>
    </xf>
    <xf numFmtId="3" fontId="5" fillId="2" borderId="4" xfId="2" applyNumberFormat="1" applyFont="1" applyFill="1" applyBorder="1" applyAlignment="1">
      <alignment horizontal="center" vertical="center"/>
    </xf>
    <xf numFmtId="0" fontId="5" fillId="3" borderId="3" xfId="2" applyNumberFormat="1" applyFont="1" applyFill="1" applyBorder="1" applyAlignment="1">
      <alignment horizontal="center" vertical="center" wrapText="1"/>
    </xf>
    <xf numFmtId="3" fontId="6" fillId="3" borderId="17" xfId="0" applyNumberFormat="1" applyFont="1" applyFill="1" applyBorder="1" applyAlignment="1">
      <alignment horizontal="center" vertical="center" wrapText="1"/>
    </xf>
    <xf numFmtId="165" fontId="10" fillId="3" borderId="18" xfId="2" applyNumberFormat="1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center" vertical="center" wrapText="1"/>
    </xf>
    <xf numFmtId="165" fontId="10" fillId="3" borderId="20" xfId="2" applyNumberFormat="1" applyFont="1" applyFill="1" applyBorder="1" applyAlignment="1">
      <alignment horizontal="center" vertical="center"/>
    </xf>
    <xf numFmtId="3" fontId="7" fillId="3" borderId="21" xfId="0" applyNumberFormat="1" applyFont="1" applyFill="1" applyBorder="1" applyAlignment="1">
      <alignment horizontal="center" vertical="center" wrapText="1"/>
    </xf>
    <xf numFmtId="3" fontId="7" fillId="3" borderId="22" xfId="0" applyNumberFormat="1" applyFont="1" applyFill="1" applyBorder="1" applyAlignment="1">
      <alignment horizontal="center"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22" xfId="0" applyNumberFormat="1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vertical="center" wrapText="1"/>
    </xf>
    <xf numFmtId="3" fontId="6" fillId="3" borderId="25" xfId="0" applyNumberFormat="1" applyFont="1" applyFill="1" applyBorder="1" applyAlignment="1">
      <alignment horizontal="center" vertical="center" wrapText="1"/>
    </xf>
    <xf numFmtId="165" fontId="10" fillId="3" borderId="26" xfId="2" applyNumberFormat="1" applyFont="1" applyFill="1" applyBorder="1" applyAlignment="1">
      <alignment horizontal="center" vertical="center"/>
    </xf>
    <xf numFmtId="3" fontId="7" fillId="3" borderId="27" xfId="0" applyNumberFormat="1" applyFont="1" applyFill="1" applyBorder="1" applyAlignment="1">
      <alignment horizontal="center" vertical="center" wrapText="1"/>
    </xf>
    <xf numFmtId="164" fontId="6" fillId="3" borderId="28" xfId="1" applyNumberFormat="1" applyFont="1" applyFill="1" applyBorder="1" applyAlignment="1">
      <alignment horizontal="right" vertical="center"/>
    </xf>
    <xf numFmtId="3" fontId="6" fillId="2" borderId="29" xfId="0" applyNumberFormat="1" applyFont="1" applyFill="1" applyBorder="1" applyAlignment="1">
      <alignment horizontal="center" vertical="center" wrapText="1"/>
    </xf>
    <xf numFmtId="3" fontId="6" fillId="3" borderId="27" xfId="0" applyNumberFormat="1" applyFont="1" applyFill="1" applyBorder="1" applyAlignment="1">
      <alignment horizontal="center" vertical="center" wrapText="1"/>
    </xf>
    <xf numFmtId="0" fontId="6" fillId="2" borderId="30" xfId="2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vertical="center" wrapText="1"/>
    </xf>
    <xf numFmtId="3" fontId="6" fillId="3" borderId="32" xfId="0" applyNumberFormat="1" applyFont="1" applyFill="1" applyBorder="1" applyAlignment="1">
      <alignment horizontal="center" vertical="center" wrapText="1"/>
    </xf>
    <xf numFmtId="165" fontId="10" fillId="3" borderId="33" xfId="2" applyNumberFormat="1" applyFont="1" applyFill="1" applyBorder="1" applyAlignment="1">
      <alignment horizontal="center" vertical="center"/>
    </xf>
    <xf numFmtId="3" fontId="7" fillId="3" borderId="34" xfId="0" applyNumberFormat="1" applyFont="1" applyFill="1" applyBorder="1" applyAlignment="1">
      <alignment horizontal="center" vertical="center" wrapText="1"/>
    </xf>
    <xf numFmtId="164" fontId="6" fillId="3" borderId="35" xfId="1" applyNumberFormat="1" applyFont="1" applyFill="1" applyBorder="1" applyAlignment="1">
      <alignment horizontal="right" vertical="center"/>
    </xf>
    <xf numFmtId="3" fontId="6" fillId="2" borderId="36" xfId="0" applyNumberFormat="1" applyFont="1" applyFill="1" applyBorder="1" applyAlignment="1">
      <alignment horizontal="center" vertical="center" wrapText="1"/>
    </xf>
    <xf numFmtId="3" fontId="6" fillId="3" borderId="34" xfId="0" applyNumberFormat="1" applyFont="1" applyFill="1" applyBorder="1" applyAlignment="1">
      <alignment horizontal="center" vertical="center" wrapText="1"/>
    </xf>
    <xf numFmtId="3" fontId="5" fillId="3" borderId="4" xfId="2" applyNumberFormat="1" applyFont="1" applyFill="1" applyBorder="1" applyAlignment="1">
      <alignment horizontal="center" vertical="center"/>
    </xf>
    <xf numFmtId="3" fontId="5" fillId="3" borderId="16" xfId="2" applyNumberFormat="1" applyFont="1" applyFill="1" applyBorder="1" applyAlignment="1">
      <alignment horizontal="center" vertical="center"/>
    </xf>
    <xf numFmtId="0" fontId="8" fillId="3" borderId="0" xfId="2" applyFont="1" applyFill="1" applyAlignment="1">
      <alignment horizontal="center" vertical="center" wrapText="1"/>
    </xf>
    <xf numFmtId="17" fontId="5" fillId="3" borderId="1" xfId="2" applyNumberFormat="1" applyFont="1" applyFill="1" applyBorder="1" applyAlignment="1">
      <alignment horizontal="center" vertical="center"/>
    </xf>
    <xf numFmtId="17" fontId="5" fillId="3" borderId="15" xfId="2" applyNumberFormat="1" applyFont="1" applyFill="1" applyBorder="1" applyAlignment="1">
      <alignment horizontal="center" vertical="center"/>
    </xf>
  </cellXfs>
  <cellStyles count="4">
    <cellStyle name="Normal" xfId="0" builtinId="0"/>
    <cellStyle name="Percent" xfId="1" builtinId="5"/>
    <cellStyle name="Βασικό_1998-12-b" xfId="3"/>
    <cellStyle name="Βασικό_COMPARISON98_97" xfId="2"/>
  </cellStyles>
  <dxfs count="1"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38100</xdr:colOff>
      <xdr:row>0</xdr:row>
      <xdr:rowOff>19323</xdr:rowOff>
    </xdr:from>
    <xdr:to>
      <xdr:col>11</xdr:col>
      <xdr:colOff>2736</xdr:colOff>
      <xdr:row>3</xdr:row>
      <xdr:rowOff>163064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5" y="19323"/>
          <a:ext cx="631386" cy="10486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K47"/>
  <sheetViews>
    <sheetView tabSelected="1" zoomScaleNormal="100" zoomScaleSheetLayoutView="100" workbookViewId="0">
      <selection activeCell="A2" sqref="A2"/>
    </sheetView>
  </sheetViews>
  <sheetFormatPr defaultColWidth="9.109375" defaultRowHeight="11.4" x14ac:dyDescent="0.25"/>
  <cols>
    <col min="1" max="1" width="6.44140625" style="1" customWidth="1"/>
    <col min="2" max="2" width="20.6640625" style="1" customWidth="1"/>
    <col min="3" max="3" width="6.44140625" style="1" customWidth="1"/>
    <col min="4" max="4" width="5" style="1" customWidth="1"/>
    <col min="5" max="5" width="6.44140625" style="1" customWidth="1"/>
    <col min="6" max="6" width="5" style="1" customWidth="1"/>
    <col min="7" max="7" width="10" style="1" customWidth="1"/>
    <col min="8" max="8" width="14.33203125" style="1" customWidth="1"/>
    <col min="9" max="9" width="8.5546875" style="1" customWidth="1"/>
    <col min="10" max="10" width="5" style="2" customWidth="1"/>
    <col min="11" max="11" width="10" style="1" customWidth="1"/>
    <col min="12" max="16384" width="9.109375" style="1"/>
  </cols>
  <sheetData>
    <row r="1" spans="1:11" ht="37.5" customHeight="1" x14ac:dyDescent="0.25"/>
    <row r="2" spans="1:11" ht="15" customHeight="1" x14ac:dyDescent="0.25">
      <c r="A2" s="3" t="s">
        <v>47</v>
      </c>
      <c r="B2" s="4"/>
      <c r="C2" s="4"/>
      <c r="D2" s="4"/>
    </row>
    <row r="3" spans="1:11" ht="18.75" customHeight="1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ht="18.75" customHeight="1" x14ac:dyDescent="0.25">
      <c r="A4" s="49" t="s">
        <v>1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ht="11.25" customHeight="1" thickBot="1" x14ac:dyDescent="0.3">
      <c r="G5" s="2"/>
    </row>
    <row r="6" spans="1:11" ht="15" customHeight="1" x14ac:dyDescent="0.25">
      <c r="A6" s="18" t="s">
        <v>2</v>
      </c>
      <c r="B6" s="6" t="s">
        <v>3</v>
      </c>
      <c r="C6" s="50" t="s">
        <v>48</v>
      </c>
      <c r="D6" s="51"/>
      <c r="E6" s="51" t="s">
        <v>49</v>
      </c>
      <c r="F6" s="51"/>
      <c r="G6" s="22" t="s">
        <v>40</v>
      </c>
      <c r="H6" s="20" t="s">
        <v>50</v>
      </c>
      <c r="I6" s="51" t="s">
        <v>51</v>
      </c>
      <c r="J6" s="51"/>
      <c r="K6" s="7" t="str">
        <f>G6</f>
        <v>% D19/18</v>
      </c>
    </row>
    <row r="7" spans="1:11" s="5" customFormat="1" ht="15" customHeight="1" thickBot="1" x14ac:dyDescent="0.3">
      <c r="A7" s="19" t="s">
        <v>4</v>
      </c>
      <c r="B7" s="8" t="s">
        <v>5</v>
      </c>
      <c r="C7" s="47">
        <f>SUM(C8:C47)</f>
        <v>5899</v>
      </c>
      <c r="D7" s="48"/>
      <c r="E7" s="48">
        <f>SUM(E8:E47)</f>
        <v>4922</v>
      </c>
      <c r="F7" s="48"/>
      <c r="G7" s="9">
        <f>C7/E7-1</f>
        <v>0.19849654611946366</v>
      </c>
      <c r="H7" s="21">
        <f>SUM(H8:H47)</f>
        <v>92772</v>
      </c>
      <c r="I7" s="48">
        <f>SUM(I8:I47)</f>
        <v>84076</v>
      </c>
      <c r="J7" s="48"/>
      <c r="K7" s="9">
        <f>H7/I7-1</f>
        <v>0.10343022979209282</v>
      </c>
    </row>
    <row r="8" spans="1:11" ht="15" customHeight="1" x14ac:dyDescent="0.25">
      <c r="A8" s="14">
        <v>1</v>
      </c>
      <c r="B8" s="16" t="s">
        <v>6</v>
      </c>
      <c r="C8" s="23">
        <v>925</v>
      </c>
      <c r="D8" s="24">
        <f>RANK(C8,$C$8:$C$47)</f>
        <v>1</v>
      </c>
      <c r="E8" s="27">
        <v>675</v>
      </c>
      <c r="F8" s="24">
        <f>RANK(E8,$E$8:$E$47)</f>
        <v>1</v>
      </c>
      <c r="G8" s="12">
        <f t="shared" ref="G8:G47" si="0">IF(ISERROR((C8-E8)/E8), IF(E8=0,IF(C8&gt;0,1,IF(C8=0,0,((C8-E8)/E8)))),(C8-E8)/E8)</f>
        <v>0.37037037037037035</v>
      </c>
      <c r="H8" s="10">
        <v>9996</v>
      </c>
      <c r="I8" s="29">
        <v>9007</v>
      </c>
      <c r="J8" s="24">
        <f>RANK(I8,$I$8:$I$47)</f>
        <v>1</v>
      </c>
      <c r="K8" s="12">
        <f t="shared" ref="K8:K47" si="1">IF(ISERROR((H8-I8)/I8), IF(I8=0,IF(H8&gt;0,1,IF(H8=0,0,((H8-I8)/I8)))),(H8-I8)/I8)</f>
        <v>0.10980348617741756</v>
      </c>
    </row>
    <row r="9" spans="1:11" ht="15" customHeight="1" x14ac:dyDescent="0.25">
      <c r="A9" s="15">
        <f t="shared" ref="A9:A47" si="2">A8+1</f>
        <v>2</v>
      </c>
      <c r="B9" s="17" t="s">
        <v>10</v>
      </c>
      <c r="C9" s="25">
        <v>311</v>
      </c>
      <c r="D9" s="26">
        <f t="shared" ref="D9:D47" si="3">RANK(C9,$C$8:$C$47)</f>
        <v>8</v>
      </c>
      <c r="E9" s="28">
        <v>438</v>
      </c>
      <c r="F9" s="26">
        <f t="shared" ref="F9:F47" si="4">RANK(E9,$E$8:$E$47)</f>
        <v>3</v>
      </c>
      <c r="G9" s="13">
        <f t="shared" si="0"/>
        <v>-0.28995433789954339</v>
      </c>
      <c r="H9" s="11">
        <v>8404</v>
      </c>
      <c r="I9" s="30">
        <v>6915</v>
      </c>
      <c r="J9" s="26">
        <f t="shared" ref="J9:J47" si="5">RANK(I9,$I$8:$I$47)</f>
        <v>4</v>
      </c>
      <c r="K9" s="13">
        <f t="shared" si="1"/>
        <v>0.21532899493853941</v>
      </c>
    </row>
    <row r="10" spans="1:11" ht="15" customHeight="1" x14ac:dyDescent="0.25">
      <c r="A10" s="15">
        <f t="shared" si="2"/>
        <v>3</v>
      </c>
      <c r="B10" s="17" t="s">
        <v>7</v>
      </c>
      <c r="C10" s="25">
        <v>523</v>
      </c>
      <c r="D10" s="26">
        <f t="shared" si="3"/>
        <v>2</v>
      </c>
      <c r="E10" s="28">
        <v>269</v>
      </c>
      <c r="F10" s="26">
        <f t="shared" si="4"/>
        <v>7</v>
      </c>
      <c r="G10" s="13">
        <f t="shared" si="0"/>
        <v>0.94423791821561343</v>
      </c>
      <c r="H10" s="11">
        <v>7495</v>
      </c>
      <c r="I10" s="30">
        <v>7653</v>
      </c>
      <c r="J10" s="26">
        <f t="shared" si="5"/>
        <v>2</v>
      </c>
      <c r="K10" s="13">
        <f t="shared" si="1"/>
        <v>-2.0645498497321311E-2</v>
      </c>
    </row>
    <row r="11" spans="1:11" ht="15" customHeight="1" x14ac:dyDescent="0.25">
      <c r="A11" s="15">
        <f t="shared" si="2"/>
        <v>4</v>
      </c>
      <c r="B11" s="17" t="s">
        <v>16</v>
      </c>
      <c r="C11" s="25">
        <v>412</v>
      </c>
      <c r="D11" s="26">
        <f t="shared" si="3"/>
        <v>5</v>
      </c>
      <c r="E11" s="28">
        <v>217</v>
      </c>
      <c r="F11" s="26">
        <f t="shared" si="4"/>
        <v>11</v>
      </c>
      <c r="G11" s="13">
        <f t="shared" si="0"/>
        <v>0.89861751152073732</v>
      </c>
      <c r="H11" s="11">
        <v>6698</v>
      </c>
      <c r="I11" s="30">
        <v>4809</v>
      </c>
      <c r="J11" s="26">
        <f t="shared" si="5"/>
        <v>8</v>
      </c>
      <c r="K11" s="13">
        <f t="shared" si="1"/>
        <v>0.39280515699729673</v>
      </c>
    </row>
    <row r="12" spans="1:11" ht="15" customHeight="1" x14ac:dyDescent="0.25">
      <c r="A12" s="15">
        <f t="shared" si="2"/>
        <v>5</v>
      </c>
      <c r="B12" s="17" t="s">
        <v>14</v>
      </c>
      <c r="C12" s="25">
        <v>211</v>
      </c>
      <c r="D12" s="26">
        <f t="shared" si="3"/>
        <v>13</v>
      </c>
      <c r="E12" s="28">
        <v>223</v>
      </c>
      <c r="F12" s="26">
        <f t="shared" si="4"/>
        <v>9</v>
      </c>
      <c r="G12" s="13">
        <f t="shared" si="0"/>
        <v>-5.3811659192825115E-2</v>
      </c>
      <c r="H12" s="11">
        <v>6559</v>
      </c>
      <c r="I12" s="30">
        <v>6038</v>
      </c>
      <c r="J12" s="26">
        <f t="shared" si="5"/>
        <v>5</v>
      </c>
      <c r="K12" s="13">
        <f t="shared" si="1"/>
        <v>8.6286849950314673E-2</v>
      </c>
    </row>
    <row r="13" spans="1:11" ht="15" customHeight="1" x14ac:dyDescent="0.25">
      <c r="A13" s="15">
        <f t="shared" si="2"/>
        <v>6</v>
      </c>
      <c r="B13" s="17" t="s">
        <v>9</v>
      </c>
      <c r="C13" s="25">
        <v>460</v>
      </c>
      <c r="D13" s="26">
        <f t="shared" si="3"/>
        <v>3</v>
      </c>
      <c r="E13" s="28">
        <v>443</v>
      </c>
      <c r="F13" s="26">
        <f t="shared" si="4"/>
        <v>2</v>
      </c>
      <c r="G13" s="13">
        <f t="shared" si="0"/>
        <v>3.8374717832957109E-2</v>
      </c>
      <c r="H13" s="11">
        <v>6408</v>
      </c>
      <c r="I13" s="30">
        <v>5610</v>
      </c>
      <c r="J13" s="26">
        <f t="shared" si="5"/>
        <v>6</v>
      </c>
      <c r="K13" s="13">
        <f t="shared" si="1"/>
        <v>0.14224598930481283</v>
      </c>
    </row>
    <row r="14" spans="1:11" ht="15" customHeight="1" x14ac:dyDescent="0.25">
      <c r="A14" s="15">
        <f t="shared" si="2"/>
        <v>7</v>
      </c>
      <c r="B14" s="17" t="s">
        <v>11</v>
      </c>
      <c r="C14" s="25">
        <v>265</v>
      </c>
      <c r="D14" s="26">
        <f t="shared" si="3"/>
        <v>9</v>
      </c>
      <c r="E14" s="28">
        <v>348</v>
      </c>
      <c r="F14" s="26">
        <f t="shared" si="4"/>
        <v>4</v>
      </c>
      <c r="G14" s="13">
        <f t="shared" si="0"/>
        <v>-0.23850574712643677</v>
      </c>
      <c r="H14" s="11">
        <v>5842</v>
      </c>
      <c r="I14" s="30">
        <v>4949</v>
      </c>
      <c r="J14" s="26">
        <f t="shared" si="5"/>
        <v>7</v>
      </c>
      <c r="K14" s="13">
        <f t="shared" si="1"/>
        <v>0.18044049302889473</v>
      </c>
    </row>
    <row r="15" spans="1:11" ht="15" customHeight="1" x14ac:dyDescent="0.25">
      <c r="A15" s="15">
        <f t="shared" si="2"/>
        <v>8</v>
      </c>
      <c r="B15" s="17" t="s">
        <v>12</v>
      </c>
      <c r="C15" s="25">
        <v>448</v>
      </c>
      <c r="D15" s="26">
        <f t="shared" si="3"/>
        <v>4</v>
      </c>
      <c r="E15" s="28">
        <v>342</v>
      </c>
      <c r="F15" s="26">
        <f t="shared" si="4"/>
        <v>5</v>
      </c>
      <c r="G15" s="13">
        <f t="shared" si="0"/>
        <v>0.30994152046783624</v>
      </c>
      <c r="H15" s="11">
        <v>5647</v>
      </c>
      <c r="I15" s="30">
        <v>4216</v>
      </c>
      <c r="J15" s="26">
        <f t="shared" si="5"/>
        <v>9</v>
      </c>
      <c r="K15" s="13">
        <f t="shared" si="1"/>
        <v>0.3394212523719165</v>
      </c>
    </row>
    <row r="16" spans="1:11" ht="15" customHeight="1" x14ac:dyDescent="0.25">
      <c r="A16" s="15">
        <f t="shared" si="2"/>
        <v>9</v>
      </c>
      <c r="B16" s="17" t="s">
        <v>8</v>
      </c>
      <c r="C16" s="25">
        <v>328</v>
      </c>
      <c r="D16" s="26">
        <f t="shared" si="3"/>
        <v>6</v>
      </c>
      <c r="E16" s="28">
        <v>229</v>
      </c>
      <c r="F16" s="26">
        <f t="shared" si="4"/>
        <v>8</v>
      </c>
      <c r="G16" s="13">
        <f t="shared" si="0"/>
        <v>0.43231441048034935</v>
      </c>
      <c r="H16" s="11">
        <v>5257</v>
      </c>
      <c r="I16" s="30">
        <v>6954</v>
      </c>
      <c r="J16" s="26">
        <f t="shared" si="5"/>
        <v>3</v>
      </c>
      <c r="K16" s="13">
        <f t="shared" si="1"/>
        <v>-0.24403221167673281</v>
      </c>
    </row>
    <row r="17" spans="1:11" ht="15" customHeight="1" x14ac:dyDescent="0.25">
      <c r="A17" s="15">
        <f t="shared" si="2"/>
        <v>10</v>
      </c>
      <c r="B17" s="17" t="s">
        <v>18</v>
      </c>
      <c r="C17" s="25">
        <v>65</v>
      </c>
      <c r="D17" s="26">
        <f t="shared" si="3"/>
        <v>20</v>
      </c>
      <c r="E17" s="28">
        <v>44</v>
      </c>
      <c r="F17" s="26">
        <f t="shared" si="4"/>
        <v>22</v>
      </c>
      <c r="G17" s="13">
        <f t="shared" si="0"/>
        <v>0.47727272727272729</v>
      </c>
      <c r="H17" s="11">
        <v>3529</v>
      </c>
      <c r="I17" s="30">
        <v>2195</v>
      </c>
      <c r="J17" s="26">
        <f t="shared" si="5"/>
        <v>16</v>
      </c>
      <c r="K17" s="13">
        <f t="shared" si="1"/>
        <v>0.60774487471526195</v>
      </c>
    </row>
    <row r="18" spans="1:11" ht="15" customHeight="1" x14ac:dyDescent="0.25">
      <c r="A18" s="15">
        <f t="shared" si="2"/>
        <v>11</v>
      </c>
      <c r="B18" s="17" t="s">
        <v>17</v>
      </c>
      <c r="C18" s="25">
        <v>142</v>
      </c>
      <c r="D18" s="26">
        <f t="shared" si="3"/>
        <v>14</v>
      </c>
      <c r="E18" s="28">
        <v>186</v>
      </c>
      <c r="F18" s="26">
        <f t="shared" si="4"/>
        <v>12</v>
      </c>
      <c r="G18" s="13">
        <f t="shared" si="0"/>
        <v>-0.23655913978494625</v>
      </c>
      <c r="H18" s="11">
        <v>3470</v>
      </c>
      <c r="I18" s="30">
        <v>3466</v>
      </c>
      <c r="J18" s="26">
        <f t="shared" si="5"/>
        <v>10</v>
      </c>
      <c r="K18" s="13">
        <f t="shared" si="1"/>
        <v>1.1540680900173109E-3</v>
      </c>
    </row>
    <row r="19" spans="1:11" ht="15" customHeight="1" x14ac:dyDescent="0.25">
      <c r="A19" s="15">
        <f t="shared" si="2"/>
        <v>12</v>
      </c>
      <c r="B19" s="17" t="s">
        <v>13</v>
      </c>
      <c r="C19" s="25">
        <v>324</v>
      </c>
      <c r="D19" s="26">
        <f t="shared" si="3"/>
        <v>7</v>
      </c>
      <c r="E19" s="28">
        <v>148</v>
      </c>
      <c r="F19" s="26">
        <f t="shared" si="4"/>
        <v>13</v>
      </c>
      <c r="G19" s="13">
        <f t="shared" si="0"/>
        <v>1.1891891891891893</v>
      </c>
      <c r="H19" s="11">
        <v>3359</v>
      </c>
      <c r="I19" s="30">
        <v>2813</v>
      </c>
      <c r="J19" s="26">
        <f t="shared" si="5"/>
        <v>13</v>
      </c>
      <c r="K19" s="13">
        <f t="shared" si="1"/>
        <v>0.19409882687522217</v>
      </c>
    </row>
    <row r="20" spans="1:11" ht="15" customHeight="1" x14ac:dyDescent="0.25">
      <c r="A20" s="15">
        <f t="shared" si="2"/>
        <v>13</v>
      </c>
      <c r="B20" s="17" t="s">
        <v>20</v>
      </c>
      <c r="C20" s="25">
        <v>103</v>
      </c>
      <c r="D20" s="26">
        <f t="shared" si="3"/>
        <v>18</v>
      </c>
      <c r="E20" s="28">
        <v>138</v>
      </c>
      <c r="F20" s="26">
        <f t="shared" si="4"/>
        <v>14</v>
      </c>
      <c r="G20" s="13">
        <f t="shared" si="0"/>
        <v>-0.25362318840579712</v>
      </c>
      <c r="H20" s="11">
        <v>2976</v>
      </c>
      <c r="I20" s="30">
        <v>2947</v>
      </c>
      <c r="J20" s="26">
        <f t="shared" si="5"/>
        <v>12</v>
      </c>
      <c r="K20" s="13">
        <f t="shared" si="1"/>
        <v>9.8405157787580591E-3</v>
      </c>
    </row>
    <row r="21" spans="1:11" ht="15" customHeight="1" x14ac:dyDescent="0.25">
      <c r="A21" s="15">
        <f t="shared" si="2"/>
        <v>14</v>
      </c>
      <c r="B21" s="17" t="s">
        <v>15</v>
      </c>
      <c r="C21" s="25">
        <v>239</v>
      </c>
      <c r="D21" s="26">
        <f t="shared" si="3"/>
        <v>11</v>
      </c>
      <c r="E21" s="28">
        <v>327</v>
      </c>
      <c r="F21" s="26">
        <f t="shared" si="4"/>
        <v>6</v>
      </c>
      <c r="G21" s="13">
        <f t="shared" si="0"/>
        <v>-0.26911314984709478</v>
      </c>
      <c r="H21" s="11">
        <v>2954</v>
      </c>
      <c r="I21" s="30">
        <v>3162</v>
      </c>
      <c r="J21" s="26">
        <f t="shared" si="5"/>
        <v>11</v>
      </c>
      <c r="K21" s="13">
        <f t="shared" si="1"/>
        <v>-6.5781151170145477E-2</v>
      </c>
    </row>
    <row r="22" spans="1:11" ht="15" customHeight="1" x14ac:dyDescent="0.25">
      <c r="A22" s="15">
        <f t="shared" si="2"/>
        <v>15</v>
      </c>
      <c r="B22" s="17" t="s">
        <v>22</v>
      </c>
      <c r="C22" s="25">
        <v>135</v>
      </c>
      <c r="D22" s="26">
        <f t="shared" si="3"/>
        <v>15</v>
      </c>
      <c r="E22" s="28">
        <v>67</v>
      </c>
      <c r="F22" s="26">
        <f t="shared" si="4"/>
        <v>19</v>
      </c>
      <c r="G22" s="13">
        <f t="shared" si="0"/>
        <v>1.0149253731343284</v>
      </c>
      <c r="H22" s="11">
        <v>2596</v>
      </c>
      <c r="I22" s="30">
        <v>2368</v>
      </c>
      <c r="J22" s="26">
        <f t="shared" si="5"/>
        <v>15</v>
      </c>
      <c r="K22" s="13">
        <f t="shared" si="1"/>
        <v>9.6283783783783786E-2</v>
      </c>
    </row>
    <row r="23" spans="1:11" ht="15" customHeight="1" x14ac:dyDescent="0.25">
      <c r="A23" s="15">
        <f t="shared" si="2"/>
        <v>16</v>
      </c>
      <c r="B23" s="17" t="s">
        <v>23</v>
      </c>
      <c r="C23" s="25">
        <v>215</v>
      </c>
      <c r="D23" s="26">
        <f t="shared" si="3"/>
        <v>12</v>
      </c>
      <c r="E23" s="28">
        <v>100</v>
      </c>
      <c r="F23" s="26">
        <f t="shared" si="4"/>
        <v>16</v>
      </c>
      <c r="G23" s="13">
        <f t="shared" si="0"/>
        <v>1.1499999999999999</v>
      </c>
      <c r="H23" s="11">
        <v>2508</v>
      </c>
      <c r="I23" s="30">
        <v>2464</v>
      </c>
      <c r="J23" s="26">
        <f t="shared" si="5"/>
        <v>14</v>
      </c>
      <c r="K23" s="13">
        <f t="shared" si="1"/>
        <v>1.7857142857142856E-2</v>
      </c>
    </row>
    <row r="24" spans="1:11" ht="15" customHeight="1" x14ac:dyDescent="0.25">
      <c r="A24" s="15">
        <f t="shared" si="2"/>
        <v>17</v>
      </c>
      <c r="B24" s="17" t="s">
        <v>19</v>
      </c>
      <c r="C24" s="25">
        <v>245</v>
      </c>
      <c r="D24" s="26">
        <f t="shared" si="3"/>
        <v>10</v>
      </c>
      <c r="E24" s="28">
        <v>221</v>
      </c>
      <c r="F24" s="26">
        <f t="shared" si="4"/>
        <v>10</v>
      </c>
      <c r="G24" s="13">
        <f t="shared" si="0"/>
        <v>0.10859728506787331</v>
      </c>
      <c r="H24" s="11">
        <v>2439</v>
      </c>
      <c r="I24" s="30">
        <v>2077</v>
      </c>
      <c r="J24" s="26">
        <f t="shared" si="5"/>
        <v>17</v>
      </c>
      <c r="K24" s="13">
        <f t="shared" si="1"/>
        <v>0.17428984111699566</v>
      </c>
    </row>
    <row r="25" spans="1:11" ht="15" customHeight="1" x14ac:dyDescent="0.25">
      <c r="A25" s="15">
        <f t="shared" si="2"/>
        <v>18</v>
      </c>
      <c r="B25" s="17" t="s">
        <v>29</v>
      </c>
      <c r="C25" s="25">
        <v>92</v>
      </c>
      <c r="D25" s="26">
        <f t="shared" si="3"/>
        <v>19</v>
      </c>
      <c r="E25" s="28">
        <v>74</v>
      </c>
      <c r="F25" s="26">
        <f t="shared" si="4"/>
        <v>18</v>
      </c>
      <c r="G25" s="13">
        <f t="shared" si="0"/>
        <v>0.24324324324324326</v>
      </c>
      <c r="H25" s="11">
        <v>1395</v>
      </c>
      <c r="I25" s="30">
        <v>1094</v>
      </c>
      <c r="J25" s="26">
        <f t="shared" si="5"/>
        <v>20</v>
      </c>
      <c r="K25" s="13">
        <f t="shared" si="1"/>
        <v>0.27513711151736747</v>
      </c>
    </row>
    <row r="26" spans="1:11" ht="15" customHeight="1" x14ac:dyDescent="0.25">
      <c r="A26" s="15">
        <f t="shared" si="2"/>
        <v>19</v>
      </c>
      <c r="B26" s="17" t="s">
        <v>21</v>
      </c>
      <c r="C26" s="25">
        <v>108</v>
      </c>
      <c r="D26" s="26">
        <f t="shared" si="3"/>
        <v>17</v>
      </c>
      <c r="E26" s="28">
        <v>104</v>
      </c>
      <c r="F26" s="26">
        <f t="shared" si="4"/>
        <v>15</v>
      </c>
      <c r="G26" s="13">
        <f t="shared" si="0"/>
        <v>3.8461538461538464E-2</v>
      </c>
      <c r="H26" s="11">
        <v>1320</v>
      </c>
      <c r="I26" s="30">
        <v>1178</v>
      </c>
      <c r="J26" s="26">
        <f t="shared" si="5"/>
        <v>18</v>
      </c>
      <c r="K26" s="13">
        <f t="shared" si="1"/>
        <v>0.12054329371816638</v>
      </c>
    </row>
    <row r="27" spans="1:11" ht="15" customHeight="1" x14ac:dyDescent="0.25">
      <c r="A27" s="15">
        <f t="shared" si="2"/>
        <v>20</v>
      </c>
      <c r="B27" s="17" t="s">
        <v>24</v>
      </c>
      <c r="C27" s="25">
        <v>120</v>
      </c>
      <c r="D27" s="26">
        <f t="shared" si="3"/>
        <v>16</v>
      </c>
      <c r="E27" s="28">
        <v>92</v>
      </c>
      <c r="F27" s="26">
        <f t="shared" si="4"/>
        <v>17</v>
      </c>
      <c r="G27" s="13">
        <f t="shared" si="0"/>
        <v>0.30434782608695654</v>
      </c>
      <c r="H27" s="11">
        <v>1275</v>
      </c>
      <c r="I27" s="30">
        <v>1157</v>
      </c>
      <c r="J27" s="26">
        <f t="shared" si="5"/>
        <v>19</v>
      </c>
      <c r="K27" s="13">
        <f t="shared" si="1"/>
        <v>0.10198789974070872</v>
      </c>
    </row>
    <row r="28" spans="1:11" ht="15" customHeight="1" x14ac:dyDescent="0.25">
      <c r="A28" s="15">
        <f t="shared" si="2"/>
        <v>21</v>
      </c>
      <c r="B28" s="17" t="s">
        <v>27</v>
      </c>
      <c r="C28" s="25">
        <v>51</v>
      </c>
      <c r="D28" s="26">
        <f t="shared" si="3"/>
        <v>21</v>
      </c>
      <c r="E28" s="28">
        <v>67</v>
      </c>
      <c r="F28" s="26">
        <f t="shared" si="4"/>
        <v>19</v>
      </c>
      <c r="G28" s="13">
        <f t="shared" si="0"/>
        <v>-0.23880597014925373</v>
      </c>
      <c r="H28" s="11">
        <v>498</v>
      </c>
      <c r="I28" s="30">
        <v>531</v>
      </c>
      <c r="J28" s="26">
        <f t="shared" si="5"/>
        <v>22</v>
      </c>
      <c r="K28" s="13">
        <f t="shared" si="1"/>
        <v>-6.2146892655367235E-2</v>
      </c>
    </row>
    <row r="29" spans="1:11" ht="15" customHeight="1" x14ac:dyDescent="0.25">
      <c r="A29" s="15">
        <f t="shared" si="2"/>
        <v>22</v>
      </c>
      <c r="B29" s="17" t="s">
        <v>26</v>
      </c>
      <c r="C29" s="25">
        <v>35</v>
      </c>
      <c r="D29" s="26">
        <f t="shared" si="3"/>
        <v>23</v>
      </c>
      <c r="E29" s="28">
        <v>52</v>
      </c>
      <c r="F29" s="26">
        <f t="shared" si="4"/>
        <v>21</v>
      </c>
      <c r="G29" s="13">
        <f t="shared" si="0"/>
        <v>-0.32692307692307693</v>
      </c>
      <c r="H29" s="11">
        <v>422</v>
      </c>
      <c r="I29" s="30">
        <v>949</v>
      </c>
      <c r="J29" s="26">
        <f t="shared" si="5"/>
        <v>21</v>
      </c>
      <c r="K29" s="13">
        <f t="shared" si="1"/>
        <v>-0.55532139093782928</v>
      </c>
    </row>
    <row r="30" spans="1:11" ht="15" customHeight="1" x14ac:dyDescent="0.25">
      <c r="A30" s="15">
        <f t="shared" si="2"/>
        <v>23</v>
      </c>
      <c r="B30" s="17" t="s">
        <v>30</v>
      </c>
      <c r="C30" s="25">
        <v>46</v>
      </c>
      <c r="D30" s="26">
        <f t="shared" si="3"/>
        <v>22</v>
      </c>
      <c r="E30" s="28">
        <v>25</v>
      </c>
      <c r="F30" s="26">
        <f t="shared" si="4"/>
        <v>24</v>
      </c>
      <c r="G30" s="13">
        <f t="shared" si="0"/>
        <v>0.84</v>
      </c>
      <c r="H30" s="11">
        <v>412</v>
      </c>
      <c r="I30" s="30">
        <v>236</v>
      </c>
      <c r="J30" s="26">
        <f t="shared" si="5"/>
        <v>25</v>
      </c>
      <c r="K30" s="13">
        <f t="shared" si="1"/>
        <v>0.74576271186440679</v>
      </c>
    </row>
    <row r="31" spans="1:11" ht="15" customHeight="1" x14ac:dyDescent="0.25">
      <c r="A31" s="15">
        <f t="shared" si="2"/>
        <v>24</v>
      </c>
      <c r="B31" s="17" t="s">
        <v>25</v>
      </c>
      <c r="C31" s="25">
        <v>30</v>
      </c>
      <c r="D31" s="26">
        <f t="shared" si="3"/>
        <v>24</v>
      </c>
      <c r="E31" s="28">
        <v>36</v>
      </c>
      <c r="F31" s="26">
        <f t="shared" si="4"/>
        <v>23</v>
      </c>
      <c r="G31" s="13">
        <f t="shared" si="0"/>
        <v>-0.16666666666666666</v>
      </c>
      <c r="H31" s="11">
        <v>367</v>
      </c>
      <c r="I31" s="30">
        <v>461</v>
      </c>
      <c r="J31" s="26">
        <f t="shared" si="5"/>
        <v>23</v>
      </c>
      <c r="K31" s="13">
        <f t="shared" si="1"/>
        <v>-0.20390455531453361</v>
      </c>
    </row>
    <row r="32" spans="1:11" ht="15" customHeight="1" x14ac:dyDescent="0.25">
      <c r="A32" s="15">
        <f t="shared" si="2"/>
        <v>25</v>
      </c>
      <c r="B32" s="17" t="s">
        <v>28</v>
      </c>
      <c r="C32" s="25">
        <v>8</v>
      </c>
      <c r="D32" s="26">
        <f t="shared" si="3"/>
        <v>28</v>
      </c>
      <c r="E32" s="28">
        <v>25</v>
      </c>
      <c r="F32" s="26">
        <f t="shared" si="4"/>
        <v>24</v>
      </c>
      <c r="G32" s="13">
        <f t="shared" si="0"/>
        <v>-0.68</v>
      </c>
      <c r="H32" s="11">
        <v>245</v>
      </c>
      <c r="I32" s="30">
        <v>384</v>
      </c>
      <c r="J32" s="26">
        <f t="shared" si="5"/>
        <v>24</v>
      </c>
      <c r="K32" s="13">
        <f t="shared" si="1"/>
        <v>-0.36197916666666669</v>
      </c>
    </row>
    <row r="33" spans="1:11" ht="15" customHeight="1" x14ac:dyDescent="0.25">
      <c r="A33" s="15">
        <f t="shared" si="2"/>
        <v>26</v>
      </c>
      <c r="B33" s="17" t="s">
        <v>32</v>
      </c>
      <c r="C33" s="25">
        <v>20</v>
      </c>
      <c r="D33" s="26">
        <f t="shared" si="3"/>
        <v>25</v>
      </c>
      <c r="E33" s="28">
        <v>12</v>
      </c>
      <c r="F33" s="26">
        <f t="shared" si="4"/>
        <v>26</v>
      </c>
      <c r="G33" s="13">
        <f t="shared" si="0"/>
        <v>0.66666666666666663</v>
      </c>
      <c r="H33" s="11">
        <v>235</v>
      </c>
      <c r="I33" s="30">
        <v>137</v>
      </c>
      <c r="J33" s="26">
        <f t="shared" si="5"/>
        <v>26</v>
      </c>
      <c r="K33" s="13">
        <f t="shared" si="1"/>
        <v>0.71532846715328469</v>
      </c>
    </row>
    <row r="34" spans="1:11" ht="15" customHeight="1" x14ac:dyDescent="0.25">
      <c r="A34" s="15">
        <f t="shared" si="2"/>
        <v>27</v>
      </c>
      <c r="B34" s="17" t="s">
        <v>38</v>
      </c>
      <c r="C34" s="25">
        <v>16</v>
      </c>
      <c r="D34" s="26">
        <f t="shared" si="3"/>
        <v>26</v>
      </c>
      <c r="E34" s="28">
        <v>0</v>
      </c>
      <c r="F34" s="26">
        <f t="shared" si="4"/>
        <v>33</v>
      </c>
      <c r="G34" s="13">
        <f t="shared" si="0"/>
        <v>1</v>
      </c>
      <c r="H34" s="11">
        <v>126</v>
      </c>
      <c r="I34" s="30">
        <v>2</v>
      </c>
      <c r="J34" s="26">
        <f t="shared" si="5"/>
        <v>35</v>
      </c>
      <c r="K34" s="13">
        <f t="shared" si="1"/>
        <v>62</v>
      </c>
    </row>
    <row r="35" spans="1:11" ht="15" customHeight="1" x14ac:dyDescent="0.25">
      <c r="A35" s="15">
        <f t="shared" si="2"/>
        <v>28</v>
      </c>
      <c r="B35" s="17" t="s">
        <v>37</v>
      </c>
      <c r="C35" s="25">
        <v>6</v>
      </c>
      <c r="D35" s="26">
        <f t="shared" si="3"/>
        <v>30</v>
      </c>
      <c r="E35" s="28">
        <v>5</v>
      </c>
      <c r="F35" s="26">
        <f t="shared" si="4"/>
        <v>28</v>
      </c>
      <c r="G35" s="13">
        <f t="shared" si="0"/>
        <v>0.2</v>
      </c>
      <c r="H35" s="11">
        <v>113</v>
      </c>
      <c r="I35" s="30">
        <v>87</v>
      </c>
      <c r="J35" s="26">
        <f t="shared" si="5"/>
        <v>27</v>
      </c>
      <c r="K35" s="13">
        <f t="shared" si="1"/>
        <v>0.2988505747126437</v>
      </c>
    </row>
    <row r="36" spans="1:11" ht="15" customHeight="1" x14ac:dyDescent="0.25">
      <c r="A36" s="15">
        <f t="shared" si="2"/>
        <v>29</v>
      </c>
      <c r="B36" s="17" t="s">
        <v>31</v>
      </c>
      <c r="C36" s="25">
        <v>7</v>
      </c>
      <c r="D36" s="26">
        <f t="shared" si="3"/>
        <v>29</v>
      </c>
      <c r="E36" s="28">
        <v>7</v>
      </c>
      <c r="F36" s="26">
        <f t="shared" si="4"/>
        <v>27</v>
      </c>
      <c r="G36" s="13">
        <f t="shared" si="0"/>
        <v>0</v>
      </c>
      <c r="H36" s="11">
        <v>72</v>
      </c>
      <c r="I36" s="30">
        <v>45</v>
      </c>
      <c r="J36" s="26">
        <f t="shared" si="5"/>
        <v>29</v>
      </c>
      <c r="K36" s="13">
        <f t="shared" si="1"/>
        <v>0.6</v>
      </c>
    </row>
    <row r="37" spans="1:11" ht="15" customHeight="1" x14ac:dyDescent="0.25">
      <c r="A37" s="15">
        <f t="shared" si="2"/>
        <v>30</v>
      </c>
      <c r="B37" s="17" t="s">
        <v>34</v>
      </c>
      <c r="C37" s="25">
        <v>9</v>
      </c>
      <c r="D37" s="26">
        <f t="shared" si="3"/>
        <v>27</v>
      </c>
      <c r="E37" s="28">
        <v>2</v>
      </c>
      <c r="F37" s="26">
        <f t="shared" si="4"/>
        <v>30</v>
      </c>
      <c r="G37" s="13">
        <f t="shared" si="0"/>
        <v>3.5</v>
      </c>
      <c r="H37" s="11">
        <v>66</v>
      </c>
      <c r="I37" s="30">
        <v>61</v>
      </c>
      <c r="J37" s="26">
        <f t="shared" si="5"/>
        <v>28</v>
      </c>
      <c r="K37" s="13">
        <f t="shared" si="1"/>
        <v>8.1967213114754092E-2</v>
      </c>
    </row>
    <row r="38" spans="1:11" ht="15" customHeight="1" x14ac:dyDescent="0.25">
      <c r="A38" s="15">
        <f t="shared" si="2"/>
        <v>31</v>
      </c>
      <c r="B38" s="17" t="s">
        <v>33</v>
      </c>
      <c r="C38" s="25">
        <v>0</v>
      </c>
      <c r="D38" s="26">
        <f t="shared" si="3"/>
        <v>31</v>
      </c>
      <c r="E38" s="28">
        <v>4</v>
      </c>
      <c r="F38" s="26">
        <f t="shared" si="4"/>
        <v>29</v>
      </c>
      <c r="G38" s="13">
        <f t="shared" si="0"/>
        <v>-1</v>
      </c>
      <c r="H38" s="11">
        <v>47</v>
      </c>
      <c r="I38" s="30">
        <v>44</v>
      </c>
      <c r="J38" s="26">
        <f t="shared" si="5"/>
        <v>30</v>
      </c>
      <c r="K38" s="13">
        <f t="shared" si="1"/>
        <v>6.8181818181818177E-2</v>
      </c>
    </row>
    <row r="39" spans="1:11" ht="15" customHeight="1" x14ac:dyDescent="0.25">
      <c r="A39" s="15">
        <f t="shared" si="2"/>
        <v>32</v>
      </c>
      <c r="B39" s="17" t="s">
        <v>35</v>
      </c>
      <c r="C39" s="25">
        <v>0</v>
      </c>
      <c r="D39" s="26">
        <f t="shared" si="3"/>
        <v>31</v>
      </c>
      <c r="E39" s="28">
        <v>0</v>
      </c>
      <c r="F39" s="26">
        <f t="shared" si="4"/>
        <v>33</v>
      </c>
      <c r="G39" s="13">
        <f t="shared" si="0"/>
        <v>0</v>
      </c>
      <c r="H39" s="11">
        <v>27</v>
      </c>
      <c r="I39" s="30">
        <v>23</v>
      </c>
      <c r="J39" s="26">
        <f t="shared" si="5"/>
        <v>32</v>
      </c>
      <c r="K39" s="13">
        <f t="shared" si="1"/>
        <v>0.17391304347826086</v>
      </c>
    </row>
    <row r="40" spans="1:11" ht="15" customHeight="1" x14ac:dyDescent="0.25">
      <c r="A40" s="15">
        <f t="shared" si="2"/>
        <v>33</v>
      </c>
      <c r="B40" s="17" t="s">
        <v>36</v>
      </c>
      <c r="C40" s="25">
        <v>0</v>
      </c>
      <c r="D40" s="26">
        <f t="shared" si="3"/>
        <v>31</v>
      </c>
      <c r="E40" s="28">
        <v>0</v>
      </c>
      <c r="F40" s="26">
        <f t="shared" si="4"/>
        <v>33</v>
      </c>
      <c r="G40" s="13">
        <f t="shared" si="0"/>
        <v>0</v>
      </c>
      <c r="H40" s="11">
        <v>14</v>
      </c>
      <c r="I40" s="30">
        <v>26</v>
      </c>
      <c r="J40" s="26">
        <f t="shared" si="5"/>
        <v>31</v>
      </c>
      <c r="K40" s="13">
        <f t="shared" si="1"/>
        <v>-0.46153846153846156</v>
      </c>
    </row>
    <row r="41" spans="1:11" ht="15" customHeight="1" x14ac:dyDescent="0.25">
      <c r="A41" s="15">
        <f t="shared" si="2"/>
        <v>34</v>
      </c>
      <c r="B41" s="17" t="s">
        <v>41</v>
      </c>
      <c r="C41" s="25">
        <v>0</v>
      </c>
      <c r="D41" s="26">
        <f t="shared" si="3"/>
        <v>31</v>
      </c>
      <c r="E41" s="28">
        <v>1</v>
      </c>
      <c r="F41" s="26">
        <f t="shared" si="4"/>
        <v>31</v>
      </c>
      <c r="G41" s="13">
        <f t="shared" si="0"/>
        <v>-1</v>
      </c>
      <c r="H41" s="11">
        <v>1</v>
      </c>
      <c r="I41" s="30">
        <v>7</v>
      </c>
      <c r="J41" s="26">
        <f t="shared" si="5"/>
        <v>33</v>
      </c>
      <c r="K41" s="13">
        <f t="shared" si="1"/>
        <v>-0.8571428571428571</v>
      </c>
    </row>
    <row r="42" spans="1:11" ht="15" customHeight="1" x14ac:dyDescent="0.25">
      <c r="A42" s="15">
        <f t="shared" si="2"/>
        <v>35</v>
      </c>
      <c r="B42" s="17" t="s">
        <v>46</v>
      </c>
      <c r="C42" s="25">
        <v>0</v>
      </c>
      <c r="D42" s="26">
        <f t="shared" si="3"/>
        <v>31</v>
      </c>
      <c r="E42" s="28">
        <v>1</v>
      </c>
      <c r="F42" s="26">
        <f t="shared" si="4"/>
        <v>31</v>
      </c>
      <c r="G42" s="13">
        <f t="shared" si="0"/>
        <v>-1</v>
      </c>
      <c r="H42" s="11">
        <v>0</v>
      </c>
      <c r="I42" s="30">
        <v>2</v>
      </c>
      <c r="J42" s="26">
        <f t="shared" si="5"/>
        <v>35</v>
      </c>
      <c r="K42" s="13">
        <f t="shared" si="1"/>
        <v>-1</v>
      </c>
    </row>
    <row r="43" spans="1:11" ht="15" customHeight="1" x14ac:dyDescent="0.25">
      <c r="A43" s="39">
        <f t="shared" si="2"/>
        <v>36</v>
      </c>
      <c r="B43" s="40" t="s">
        <v>39</v>
      </c>
      <c r="C43" s="41">
        <v>0</v>
      </c>
      <c r="D43" s="42">
        <f t="shared" si="3"/>
        <v>31</v>
      </c>
      <c r="E43" s="43">
        <v>0</v>
      </c>
      <c r="F43" s="42">
        <f t="shared" si="4"/>
        <v>33</v>
      </c>
      <c r="G43" s="44">
        <f t="shared" si="0"/>
        <v>0</v>
      </c>
      <c r="H43" s="45">
        <v>0</v>
      </c>
      <c r="I43" s="46">
        <v>3</v>
      </c>
      <c r="J43" s="42">
        <f t="shared" si="5"/>
        <v>34</v>
      </c>
      <c r="K43" s="44">
        <f t="shared" si="1"/>
        <v>-1</v>
      </c>
    </row>
    <row r="44" spans="1:11" ht="15" customHeight="1" x14ac:dyDescent="0.25">
      <c r="A44" s="39">
        <f t="shared" si="2"/>
        <v>37</v>
      </c>
      <c r="B44" s="40" t="s">
        <v>43</v>
      </c>
      <c r="C44" s="41">
        <v>0</v>
      </c>
      <c r="D44" s="42">
        <f t="shared" si="3"/>
        <v>31</v>
      </c>
      <c r="E44" s="43">
        <v>0</v>
      </c>
      <c r="F44" s="42">
        <f t="shared" si="4"/>
        <v>33</v>
      </c>
      <c r="G44" s="44">
        <f t="shared" si="0"/>
        <v>0</v>
      </c>
      <c r="H44" s="45">
        <v>0</v>
      </c>
      <c r="I44" s="46">
        <v>2</v>
      </c>
      <c r="J44" s="42">
        <f t="shared" si="5"/>
        <v>35</v>
      </c>
      <c r="K44" s="44">
        <f t="shared" si="1"/>
        <v>-1</v>
      </c>
    </row>
    <row r="45" spans="1:11" ht="15" customHeight="1" x14ac:dyDescent="0.25">
      <c r="A45" s="39">
        <f t="shared" si="2"/>
        <v>38</v>
      </c>
      <c r="B45" s="40" t="s">
        <v>45</v>
      </c>
      <c r="C45" s="41">
        <v>0</v>
      </c>
      <c r="D45" s="42">
        <f t="shared" si="3"/>
        <v>31</v>
      </c>
      <c r="E45" s="43">
        <v>0</v>
      </c>
      <c r="F45" s="42">
        <f t="shared" si="4"/>
        <v>33</v>
      </c>
      <c r="G45" s="44">
        <f t="shared" si="0"/>
        <v>0</v>
      </c>
      <c r="H45" s="45">
        <v>0</v>
      </c>
      <c r="I45" s="46">
        <v>1</v>
      </c>
      <c r="J45" s="42">
        <f t="shared" si="5"/>
        <v>39</v>
      </c>
      <c r="K45" s="44">
        <f t="shared" si="1"/>
        <v>-1</v>
      </c>
    </row>
    <row r="46" spans="1:11" ht="15" customHeight="1" x14ac:dyDescent="0.25">
      <c r="A46" s="39">
        <f t="shared" si="2"/>
        <v>39</v>
      </c>
      <c r="B46" s="40" t="s">
        <v>42</v>
      </c>
      <c r="C46" s="41">
        <v>0</v>
      </c>
      <c r="D46" s="42">
        <f t="shared" si="3"/>
        <v>31</v>
      </c>
      <c r="E46" s="43">
        <v>0</v>
      </c>
      <c r="F46" s="42">
        <f t="shared" si="4"/>
        <v>33</v>
      </c>
      <c r="G46" s="44">
        <f t="shared" si="0"/>
        <v>0</v>
      </c>
      <c r="H46" s="45">
        <v>0</v>
      </c>
      <c r="I46" s="46">
        <v>2</v>
      </c>
      <c r="J46" s="42">
        <f t="shared" si="5"/>
        <v>35</v>
      </c>
      <c r="K46" s="44">
        <f t="shared" si="1"/>
        <v>-1</v>
      </c>
    </row>
    <row r="47" spans="1:11" ht="15" customHeight="1" thickBot="1" x14ac:dyDescent="0.3">
      <c r="A47" s="31">
        <f t="shared" si="2"/>
        <v>40</v>
      </c>
      <c r="B47" s="32" t="s">
        <v>44</v>
      </c>
      <c r="C47" s="33">
        <v>0</v>
      </c>
      <c r="D47" s="34">
        <f t="shared" si="3"/>
        <v>31</v>
      </c>
      <c r="E47" s="35">
        <v>0</v>
      </c>
      <c r="F47" s="34">
        <f t="shared" si="4"/>
        <v>33</v>
      </c>
      <c r="G47" s="36">
        <f t="shared" si="0"/>
        <v>0</v>
      </c>
      <c r="H47" s="37">
        <v>0</v>
      </c>
      <c r="I47" s="38">
        <v>1</v>
      </c>
      <c r="J47" s="34">
        <f t="shared" si="5"/>
        <v>39</v>
      </c>
      <c r="K47" s="36">
        <f t="shared" si="1"/>
        <v>-1</v>
      </c>
    </row>
  </sheetData>
  <mergeCells count="8">
    <mergeCell ref="C7:D7"/>
    <mergeCell ref="A3:K3"/>
    <mergeCell ref="A4:K4"/>
    <mergeCell ref="C6:D6"/>
    <mergeCell ref="E6:F6"/>
    <mergeCell ref="I6:J6"/>
    <mergeCell ref="E7:F7"/>
    <mergeCell ref="I7:J7"/>
  </mergeCells>
  <conditionalFormatting sqref="G8:G47 K8:K47">
    <cfRule type="cellIs" dxfId="0" priority="53" operator="lessThan">
      <formula>0</formula>
    </cfRule>
  </conditionalFormatting>
  <printOptions horizontalCentered="1"/>
  <pageMargins left="0.39370078740157483" right="0.39370078740157483" top="0.39370078740157483" bottom="0.19685039370078741" header="0" footer="0.11811023622047245"/>
  <pageSetup paperSize="9" scale="90" orientation="portrait" r:id="rId1"/>
  <headerFooter alignWithMargins="0">
    <oddFooter xml:space="preserve">&amp;L&amp;"-,Italic"&amp;8ΣΥΝΔΕΣΜΟΣ ΕΙΣΑΓΩΓΕΩΝ ΑΝΤΙΠΡΟΣΩΠΩΝ ΑΥΤΟΚΙΝΗΤΩΝ ΚΑΙ ΔΙΚΥΚΛΩΝ
ΠΗΓΗ: ΕΛΣΤΑΤ /ΣΕΑΑ
&amp;R&amp;"-,Italic"&amp;8HELLENIC ASSOCIATION OF MOTOR VEHICLE  IMPORTERS-REPRESENTATIVES
SOURCE:ELSTAT /AMVIR
</oddFooter>
  </headerFooter>
  <colBreaks count="1" manualBreakCount="1">
    <brk id="11" max="76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67" id="{5F8B4C35-17FA-4384-941A-D90DB939C0DE}">
            <x14:iconSet iconSet="3Triangle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Triangles" iconId="0"/>
              <x14:cfIcon iconSet="3Triangles" iconId="1"/>
              <x14:cfIcon iconSet="3Triangles" iconId="2"/>
            </x14:iconSet>
          </x14:cfRule>
          <xm:sqref>G8:G47</xm:sqref>
        </x14:conditionalFormatting>
        <x14:conditionalFormatting xmlns:xm="http://schemas.microsoft.com/office/excel/2006/main">
          <x14:cfRule type="iconSet" priority="68" id="{D3AAA2B5-3AE2-4E50-BE9B-F02A877C74D0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K8:K47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D1918_September19</vt:lpstr>
      <vt:lpstr>D1918_September19!Print_Area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kmichas</dc:creator>
  <cp:lastModifiedBy>Georgios Diakatos</cp:lastModifiedBy>
  <cp:lastPrinted>2019-07-12T11:38:44Z</cp:lastPrinted>
  <dcterms:created xsi:type="dcterms:W3CDTF">2014-06-13T11:16:12Z</dcterms:created>
  <dcterms:modified xsi:type="dcterms:W3CDTF">2019-10-14T13:09:28Z</dcterms:modified>
</cp:coreProperties>
</file>