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817_July18" sheetId="1" r:id="rId1"/>
  </sheets>
  <definedNames>
    <definedName name="_xlnm.Print_Area" localSheetId="0">D1817_July18!$A$1:$K$49</definedName>
  </definedNames>
  <calcPr calcId="145621"/>
</workbook>
</file>

<file path=xl/calcChain.xml><?xml version="1.0" encoding="utf-8"?>
<calcChain xmlns="http://schemas.openxmlformats.org/spreadsheetml/2006/main">
  <c r="J48" i="1" l="1"/>
  <c r="K48" i="1"/>
  <c r="F48" i="1"/>
  <c r="D48" i="1"/>
  <c r="G48" i="1"/>
  <c r="A48" i="1"/>
  <c r="A49" i="1" s="1"/>
  <c r="J45" i="1" l="1"/>
  <c r="K45" i="1"/>
  <c r="J46" i="1"/>
  <c r="K46" i="1"/>
  <c r="F38" i="1"/>
  <c r="F39" i="1"/>
  <c r="F40" i="1"/>
  <c r="F41" i="1"/>
  <c r="F42" i="1"/>
  <c r="F43" i="1"/>
  <c r="F44" i="1"/>
  <c r="F45" i="1"/>
  <c r="F46" i="1"/>
  <c r="D46" i="1"/>
  <c r="G46" i="1"/>
  <c r="D45" i="1"/>
  <c r="G45" i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7" i="1"/>
  <c r="J49" i="1"/>
  <c r="J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7" i="1"/>
  <c r="F49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7" i="1"/>
  <c r="D49" i="1"/>
  <c r="D8" i="1"/>
  <c r="K49" i="1"/>
  <c r="G49" i="1"/>
  <c r="I7" i="1"/>
  <c r="H7" i="1"/>
  <c r="E7" i="1"/>
  <c r="C7" i="1"/>
  <c r="K47" i="1"/>
  <c r="G47" i="1"/>
  <c r="K43" i="1" l="1"/>
  <c r="G43" i="1"/>
  <c r="K41" i="1" l="1"/>
  <c r="G41" i="1"/>
  <c r="G8" i="1" l="1"/>
  <c r="K7" i="1" l="1"/>
  <c r="G7" i="1" l="1"/>
  <c r="K44" i="1" l="1"/>
  <c r="G44" i="1"/>
  <c r="K42" i="1" l="1"/>
  <c r="G42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K8" i="1"/>
  <c r="K6" i="1"/>
</calcChain>
</file>

<file path=xl/sharedStrings.xml><?xml version="1.0" encoding="utf-8"?>
<sst xmlns="http://schemas.openxmlformats.org/spreadsheetml/2006/main" count="54" uniqueCount="54">
  <si>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</si>
  <si>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</si>
  <si>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</si>
  <si>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</si>
  <si>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</si>
  <si>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</si>
  <si>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</si>
  <si>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</si>
  <si>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</si>
  <si>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</si>
  <si>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</si>
  <si>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</si>
  <si>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</si>
  <si>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</si>
  <si>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</si>
  <si>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</si>
  <si>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</si>
  <si>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</si>
  <si>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</si>
  <si>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</si>
  <si>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</si>
  <si>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</si>
  <si>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</si>
  <si>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</si>
  <si>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</si>
  <si>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</si>
  <si>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</si>
  <si>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</si>
  <si>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</si>
  <si>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</si>
  <si>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</si>
  <si>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</si>
  <si>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</si>
  <si>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</si>
  <si>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</si>
  <si>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</si>
  <si>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</si>
  <si>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</si>
  <si>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</si>
  <si>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</si>
  <si>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BENTLEY</t>
  </si>
  <si>
    <t>% D18/17</t>
  </si>
  <si>
    <t>MASERATI</t>
  </si>
  <si>
    <t>TESLA</t>
  </si>
  <si>
    <t>SECMA</t>
  </si>
  <si>
    <t>LMC</t>
  </si>
  <si>
    <t>ASTON MARTIN</t>
  </si>
  <si>
    <t>CHEVROLET</t>
  </si>
  <si>
    <t>July '18 -YTD</t>
  </si>
  <si>
    <t>July. '18</t>
  </si>
  <si>
    <t>July. '17</t>
  </si>
  <si>
    <t>July. '18 - YTD</t>
  </si>
  <si>
    <t>July. '17 - YTD</t>
  </si>
  <si>
    <t>LIFAN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</si>
</sst>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vertical="center" wrapText="1"/>
    </xf>
    <xf numFmtId="3" fontId="6" fillId="3" borderId="31" xfId="0" applyNumberFormat="1" applyFont="1" applyFill="1" applyBorder="1" applyAlignment="1">
      <alignment horizontal="center" vertical="center" wrapText="1"/>
    </xf>
    <xf numFmtId="165" fontId="10" fillId="3" borderId="32" xfId="2" applyNumberFormat="1" applyFont="1" applyFill="1" applyBorder="1" applyAlignment="1">
      <alignment horizontal="center" vertical="center"/>
    </xf>
    <xf numFmtId="3" fontId="7" fillId="3" borderId="33" xfId="0" applyNumberFormat="1" applyFont="1" applyFill="1" applyBorder="1" applyAlignment="1">
      <alignment horizontal="center" vertical="center" wrapText="1"/>
    </xf>
    <xf numFmtId="164" fontId="6" fillId="3" borderId="34" xfId="1" applyNumberFormat="1" applyFont="1" applyFill="1" applyBorder="1" applyAlignment="1">
      <alignment horizontal="right" vertical="center"/>
    </xf>
    <xf numFmtId="3" fontId="6" fillId="2" borderId="35" xfId="0" applyNumberFormat="1" applyFont="1" applyFill="1" applyBorder="1" applyAlignment="1">
      <alignment horizontal="center" vertical="center" wrapText="1"/>
    </xf>
    <xf numFmtId="3" fontId="6" fillId="3" borderId="33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11</xdr:col>
      <xdr:colOff>2736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9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48</v>
      </c>
      <c r="B2" s="4"/>
      <c r="C2" s="4"/>
      <c r="D2" s="4"/>
    </row>
    <row r="3" spans="1:11" ht="18.75" customHeight="1" x14ac:dyDescent="0.2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.75" customHeight="1" x14ac:dyDescent="0.2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1.25" customHeight="1" thickBot="1" x14ac:dyDescent="0.25">
      <c r="G5" s="2"/>
    </row>
    <row r="6" spans="1:11" ht="15" customHeight="1" x14ac:dyDescent="0.2">
      <c r="A6" s="18" t="s">
        <v>2</v>
      </c>
      <c r="B6" s="6" t="s">
        <v>3</v>
      </c>
      <c r="C6" s="49" t="s">
        <v>49</v>
      </c>
      <c r="D6" s="50"/>
      <c r="E6" s="50" t="s">
        <v>50</v>
      </c>
      <c r="F6" s="50"/>
      <c r="G6" s="22" t="s">
        <v>41</v>
      </c>
      <c r="H6" s="20" t="s">
        <v>51</v>
      </c>
      <c r="I6" s="50" t="s">
        <v>52</v>
      </c>
      <c r="J6" s="50"/>
      <c r="K6" s="7" t="str">
        <f>G6</f>
        <v>% D18/17</v>
      </c>
    </row>
    <row r="7" spans="1:11" s="5" customFormat="1" ht="15" customHeight="1" thickBot="1" x14ac:dyDescent="0.25">
      <c r="A7" s="19" t="s">
        <v>4</v>
      </c>
      <c r="B7" s="8" t="s">
        <v>5</v>
      </c>
      <c r="C7" s="46">
        <f>SUM(C8:C49)</f>
        <v>9124</v>
      </c>
      <c r="D7" s="47"/>
      <c r="E7" s="47">
        <f>SUM(E8:E49)</f>
        <v>8421</v>
      </c>
      <c r="F7" s="47"/>
      <c r="G7" s="9">
        <f>C7/E7-1</f>
        <v>8.3481771761073409E-2</v>
      </c>
      <c r="H7" s="21">
        <f>SUM(H8:H49)</f>
        <v>71436</v>
      </c>
      <c r="I7" s="47">
        <f>SUM(I8:I49)</f>
        <v>58777</v>
      </c>
      <c r="J7" s="47"/>
      <c r="K7" s="9">
        <f>H7/I7-1</f>
        <v>0.21537336032801946</v>
      </c>
    </row>
    <row r="8" spans="1:11" ht="15" customHeight="1" x14ac:dyDescent="0.2">
      <c r="A8" s="14">
        <v>1</v>
      </c>
      <c r="B8" s="16" t="s">
        <v>6</v>
      </c>
      <c r="C8" s="23">
        <v>867</v>
      </c>
      <c r="D8" s="24">
        <f>RANK(C8,$C$8:$C$49)</f>
        <v>2</v>
      </c>
      <c r="E8" s="27">
        <v>1031</v>
      </c>
      <c r="F8" s="24">
        <f>RANK(E8,$E$8:$E$49)</f>
        <v>1</v>
      </c>
      <c r="G8" s="12">
        <f t="shared" ref="G8:G43" si="0">IF(ISERROR((C8-E8)/E8), IF(E8=0,IF(C8&gt;0,1,IF(C8=0,0,((C8-E8)/E8)))),(C8-E8)/E8)</f>
        <v>-0.15906886517943744</v>
      </c>
      <c r="H8" s="10">
        <v>7359</v>
      </c>
      <c r="I8" s="29">
        <v>6444</v>
      </c>
      <c r="J8" s="24">
        <f>RANK(I8,$I$8:$I$49)</f>
        <v>1</v>
      </c>
      <c r="K8" s="12">
        <f t="shared" ref="K8:K42" si="1">IF(ISERROR((H8-I8)/I8), IF(I8=0,IF(H8&gt;0,1,IF(H8=0,0,((H8-I8)/I8)))),(H8-I8)/I8)</f>
        <v>0.14199255121042831</v>
      </c>
    </row>
    <row r="9" spans="1:11" ht="15" customHeight="1" x14ac:dyDescent="0.2">
      <c r="A9" s="15">
        <f t="shared" ref="A9:A49" si="2">A8+1</f>
        <v>2</v>
      </c>
      <c r="B9" s="17" t="s">
        <v>7</v>
      </c>
      <c r="C9" s="25">
        <v>1064</v>
      </c>
      <c r="D9" s="26">
        <f t="shared" ref="D9:D49" si="3">RANK(C9,$C$8:$C$49)</f>
        <v>1</v>
      </c>
      <c r="E9" s="28">
        <v>569</v>
      </c>
      <c r="F9" s="26">
        <f t="shared" ref="F9:F49" si="4">RANK(E9,$E$8:$E$49)</f>
        <v>8</v>
      </c>
      <c r="G9" s="13">
        <f t="shared" si="0"/>
        <v>0.8699472759226714</v>
      </c>
      <c r="H9" s="11">
        <v>6326</v>
      </c>
      <c r="I9" s="30">
        <v>4922</v>
      </c>
      <c r="J9" s="26">
        <f t="shared" ref="J9:J49" si="5">RANK(I9,$I$8:$I$49)</f>
        <v>3</v>
      </c>
      <c r="K9" s="13">
        <f t="shared" si="1"/>
        <v>0.28524989841527837</v>
      </c>
    </row>
    <row r="10" spans="1:11" ht="15" customHeight="1" x14ac:dyDescent="0.2">
      <c r="A10" s="15">
        <f t="shared" si="2"/>
        <v>3</v>
      </c>
      <c r="B10" s="17" t="s">
        <v>10</v>
      </c>
      <c r="C10" s="25">
        <v>683</v>
      </c>
      <c r="D10" s="26">
        <f t="shared" si="3"/>
        <v>5</v>
      </c>
      <c r="E10" s="28">
        <v>650</v>
      </c>
      <c r="F10" s="26">
        <f t="shared" si="4"/>
        <v>5</v>
      </c>
      <c r="G10" s="13">
        <f t="shared" si="0"/>
        <v>5.0769230769230768E-2</v>
      </c>
      <c r="H10" s="11">
        <v>6133</v>
      </c>
      <c r="I10" s="30">
        <v>4805</v>
      </c>
      <c r="J10" s="26">
        <f t="shared" si="5"/>
        <v>4</v>
      </c>
      <c r="K10" s="13">
        <f t="shared" si="1"/>
        <v>0.27637877211238293</v>
      </c>
    </row>
    <row r="11" spans="1:11" ht="15" customHeight="1" x14ac:dyDescent="0.2">
      <c r="A11" s="15">
        <f t="shared" si="2"/>
        <v>4</v>
      </c>
      <c r="B11" s="17" t="s">
        <v>8</v>
      </c>
      <c r="C11" s="25">
        <v>714</v>
      </c>
      <c r="D11" s="26">
        <f t="shared" si="3"/>
        <v>3</v>
      </c>
      <c r="E11" s="28">
        <v>678</v>
      </c>
      <c r="F11" s="26">
        <f t="shared" si="4"/>
        <v>4</v>
      </c>
      <c r="G11" s="13">
        <f t="shared" si="0"/>
        <v>5.3097345132743362E-2</v>
      </c>
      <c r="H11" s="11">
        <v>5831</v>
      </c>
      <c r="I11" s="30">
        <v>5258</v>
      </c>
      <c r="J11" s="26">
        <f t="shared" si="5"/>
        <v>2</v>
      </c>
      <c r="K11" s="13">
        <f t="shared" si="1"/>
        <v>0.10897679726131609</v>
      </c>
    </row>
    <row r="12" spans="1:11" ht="15" customHeight="1" x14ac:dyDescent="0.2">
      <c r="A12" s="15">
        <f t="shared" si="2"/>
        <v>5</v>
      </c>
      <c r="B12" s="17" t="s">
        <v>14</v>
      </c>
      <c r="C12" s="25">
        <v>706</v>
      </c>
      <c r="D12" s="26">
        <f t="shared" si="3"/>
        <v>4</v>
      </c>
      <c r="E12" s="28">
        <v>703</v>
      </c>
      <c r="F12" s="26">
        <f t="shared" si="4"/>
        <v>3</v>
      </c>
      <c r="G12" s="13">
        <f t="shared" si="0"/>
        <v>4.2674253200568994E-3</v>
      </c>
      <c r="H12" s="11">
        <v>5447</v>
      </c>
      <c r="I12" s="30">
        <v>4553</v>
      </c>
      <c r="J12" s="26">
        <f t="shared" si="5"/>
        <v>5</v>
      </c>
      <c r="K12" s="13">
        <f t="shared" si="1"/>
        <v>0.19635405227322644</v>
      </c>
    </row>
    <row r="13" spans="1:11" ht="15" customHeight="1" x14ac:dyDescent="0.2">
      <c r="A13" s="15">
        <f t="shared" si="2"/>
        <v>6</v>
      </c>
      <c r="B13" s="17" t="s">
        <v>9</v>
      </c>
      <c r="C13" s="25">
        <v>562</v>
      </c>
      <c r="D13" s="26">
        <f t="shared" si="3"/>
        <v>7</v>
      </c>
      <c r="E13" s="28">
        <v>734</v>
      </c>
      <c r="F13" s="26">
        <f t="shared" si="4"/>
        <v>2</v>
      </c>
      <c r="G13" s="13">
        <f t="shared" si="0"/>
        <v>-0.23433242506811988</v>
      </c>
      <c r="H13" s="11">
        <v>4654</v>
      </c>
      <c r="I13" s="30">
        <v>4418</v>
      </c>
      <c r="J13" s="26">
        <f t="shared" si="5"/>
        <v>6</v>
      </c>
      <c r="K13" s="13">
        <f t="shared" si="1"/>
        <v>5.3417836124943413E-2</v>
      </c>
    </row>
    <row r="14" spans="1:11" ht="15" customHeight="1" x14ac:dyDescent="0.2">
      <c r="A14" s="15">
        <f t="shared" si="2"/>
        <v>7</v>
      </c>
      <c r="B14" s="17" t="s">
        <v>11</v>
      </c>
      <c r="C14" s="25">
        <v>502</v>
      </c>
      <c r="D14" s="26">
        <f t="shared" si="3"/>
        <v>8</v>
      </c>
      <c r="E14" s="28">
        <v>631</v>
      </c>
      <c r="F14" s="26">
        <f t="shared" si="4"/>
        <v>6</v>
      </c>
      <c r="G14" s="13">
        <f t="shared" si="0"/>
        <v>-0.20443740095087162</v>
      </c>
      <c r="H14" s="11">
        <v>4253</v>
      </c>
      <c r="I14" s="30">
        <v>3882</v>
      </c>
      <c r="J14" s="26">
        <f t="shared" si="5"/>
        <v>7</v>
      </c>
      <c r="K14" s="13">
        <f t="shared" si="1"/>
        <v>9.5569294178258629E-2</v>
      </c>
    </row>
    <row r="15" spans="1:11" ht="15" customHeight="1" x14ac:dyDescent="0.2">
      <c r="A15" s="15">
        <f t="shared" si="2"/>
        <v>8</v>
      </c>
      <c r="B15" s="17" t="s">
        <v>16</v>
      </c>
      <c r="C15" s="25">
        <v>624</v>
      </c>
      <c r="D15" s="26">
        <f t="shared" si="3"/>
        <v>6</v>
      </c>
      <c r="E15" s="28">
        <v>597</v>
      </c>
      <c r="F15" s="26">
        <f t="shared" si="4"/>
        <v>7</v>
      </c>
      <c r="G15" s="13">
        <f t="shared" si="0"/>
        <v>4.5226130653266333E-2</v>
      </c>
      <c r="H15" s="11">
        <v>4090</v>
      </c>
      <c r="I15" s="30">
        <v>2724</v>
      </c>
      <c r="J15" s="26">
        <f t="shared" si="5"/>
        <v>9</v>
      </c>
      <c r="K15" s="13">
        <f t="shared" si="1"/>
        <v>0.50146842878120412</v>
      </c>
    </row>
    <row r="16" spans="1:11" ht="15" customHeight="1" x14ac:dyDescent="0.2">
      <c r="A16" s="15">
        <f t="shared" si="2"/>
        <v>9</v>
      </c>
      <c r="B16" s="17" t="s">
        <v>12</v>
      </c>
      <c r="C16" s="25">
        <v>442</v>
      </c>
      <c r="D16" s="26">
        <f t="shared" si="3"/>
        <v>10</v>
      </c>
      <c r="E16" s="28">
        <v>321</v>
      </c>
      <c r="F16" s="26">
        <f t="shared" si="4"/>
        <v>11</v>
      </c>
      <c r="G16" s="13">
        <f t="shared" si="0"/>
        <v>0.37694704049844235</v>
      </c>
      <c r="H16" s="11">
        <v>3580</v>
      </c>
      <c r="I16" s="30">
        <v>2805</v>
      </c>
      <c r="J16" s="26">
        <f t="shared" si="5"/>
        <v>8</v>
      </c>
      <c r="K16" s="13">
        <f t="shared" si="1"/>
        <v>0.27629233511586454</v>
      </c>
    </row>
    <row r="17" spans="1:11" ht="15" customHeight="1" x14ac:dyDescent="0.2">
      <c r="A17" s="15">
        <f t="shared" si="2"/>
        <v>10</v>
      </c>
      <c r="B17" s="17" t="s">
        <v>17</v>
      </c>
      <c r="C17" s="25">
        <v>451</v>
      </c>
      <c r="D17" s="26">
        <f t="shared" si="3"/>
        <v>9</v>
      </c>
      <c r="E17" s="28">
        <v>340</v>
      </c>
      <c r="F17" s="26">
        <f t="shared" si="4"/>
        <v>9</v>
      </c>
      <c r="G17" s="13">
        <f t="shared" si="0"/>
        <v>0.32647058823529412</v>
      </c>
      <c r="H17" s="11">
        <v>2977</v>
      </c>
      <c r="I17" s="30">
        <v>2160</v>
      </c>
      <c r="J17" s="26">
        <f t="shared" si="5"/>
        <v>12</v>
      </c>
      <c r="K17" s="13">
        <f t="shared" si="1"/>
        <v>0.37824074074074077</v>
      </c>
    </row>
    <row r="18" spans="1:11" ht="15" customHeight="1" x14ac:dyDescent="0.2">
      <c r="A18" s="15">
        <f t="shared" si="2"/>
        <v>11</v>
      </c>
      <c r="B18" s="17" t="s">
        <v>15</v>
      </c>
      <c r="C18" s="25">
        <v>211</v>
      </c>
      <c r="D18" s="26">
        <f t="shared" si="3"/>
        <v>15</v>
      </c>
      <c r="E18" s="28">
        <v>289</v>
      </c>
      <c r="F18" s="26">
        <f t="shared" si="4"/>
        <v>12</v>
      </c>
      <c r="G18" s="13">
        <f t="shared" si="0"/>
        <v>-0.26989619377162632</v>
      </c>
      <c r="H18" s="11">
        <v>2593</v>
      </c>
      <c r="I18" s="30">
        <v>2186</v>
      </c>
      <c r="J18" s="26">
        <f t="shared" si="5"/>
        <v>11</v>
      </c>
      <c r="K18" s="13">
        <f t="shared" si="1"/>
        <v>0.18618481244281793</v>
      </c>
    </row>
    <row r="19" spans="1:11" ht="15" customHeight="1" x14ac:dyDescent="0.2">
      <c r="A19" s="15">
        <f t="shared" si="2"/>
        <v>12</v>
      </c>
      <c r="B19" s="17" t="s">
        <v>13</v>
      </c>
      <c r="C19" s="25">
        <v>394</v>
      </c>
      <c r="D19" s="26">
        <f t="shared" si="3"/>
        <v>11</v>
      </c>
      <c r="E19" s="28">
        <v>327</v>
      </c>
      <c r="F19" s="26">
        <f t="shared" si="4"/>
        <v>10</v>
      </c>
      <c r="G19" s="13">
        <f t="shared" si="0"/>
        <v>0.20489296636085627</v>
      </c>
      <c r="H19" s="11">
        <v>2499</v>
      </c>
      <c r="I19" s="30">
        <v>2545</v>
      </c>
      <c r="J19" s="26">
        <f t="shared" si="5"/>
        <v>10</v>
      </c>
      <c r="K19" s="13">
        <f t="shared" si="1"/>
        <v>-1.8074656188605109E-2</v>
      </c>
    </row>
    <row r="20" spans="1:11" ht="15" customHeight="1" x14ac:dyDescent="0.2">
      <c r="A20" s="15">
        <f t="shared" si="2"/>
        <v>13</v>
      </c>
      <c r="B20" s="17" t="s">
        <v>20</v>
      </c>
      <c r="C20" s="25">
        <v>196</v>
      </c>
      <c r="D20" s="26">
        <f t="shared" si="3"/>
        <v>16</v>
      </c>
      <c r="E20" s="28">
        <v>239</v>
      </c>
      <c r="F20" s="26">
        <f t="shared" si="4"/>
        <v>14</v>
      </c>
      <c r="G20" s="13">
        <f t="shared" si="0"/>
        <v>-0.1799163179916318</v>
      </c>
      <c r="H20" s="11">
        <v>2442</v>
      </c>
      <c r="I20" s="30">
        <v>1978</v>
      </c>
      <c r="J20" s="26">
        <f t="shared" si="5"/>
        <v>14</v>
      </c>
      <c r="K20" s="13">
        <f t="shared" si="1"/>
        <v>0.23458038422649141</v>
      </c>
    </row>
    <row r="21" spans="1:11" ht="15" customHeight="1" x14ac:dyDescent="0.2">
      <c r="A21" s="15">
        <f t="shared" si="2"/>
        <v>14</v>
      </c>
      <c r="B21" s="17" t="s">
        <v>23</v>
      </c>
      <c r="C21" s="25">
        <v>237</v>
      </c>
      <c r="D21" s="26">
        <f t="shared" si="3"/>
        <v>13</v>
      </c>
      <c r="E21" s="28">
        <v>118</v>
      </c>
      <c r="F21" s="26">
        <f t="shared" si="4"/>
        <v>18</v>
      </c>
      <c r="G21" s="13">
        <f t="shared" si="0"/>
        <v>1.0084745762711864</v>
      </c>
      <c r="H21" s="11">
        <v>2163</v>
      </c>
      <c r="I21" s="30">
        <v>818</v>
      </c>
      <c r="J21" s="26">
        <f t="shared" si="5"/>
        <v>18</v>
      </c>
      <c r="K21" s="13">
        <f t="shared" si="1"/>
        <v>1.6442542787286063</v>
      </c>
    </row>
    <row r="22" spans="1:11" ht="15" customHeight="1" x14ac:dyDescent="0.2">
      <c r="A22" s="15">
        <f t="shared" si="2"/>
        <v>15</v>
      </c>
      <c r="B22" s="17" t="s">
        <v>22</v>
      </c>
      <c r="C22" s="25">
        <v>223</v>
      </c>
      <c r="D22" s="26">
        <f t="shared" si="3"/>
        <v>14</v>
      </c>
      <c r="E22" s="28">
        <v>254</v>
      </c>
      <c r="F22" s="26">
        <f t="shared" si="4"/>
        <v>13</v>
      </c>
      <c r="G22" s="13">
        <f t="shared" si="0"/>
        <v>-0.12204724409448819</v>
      </c>
      <c r="H22" s="11">
        <v>2157</v>
      </c>
      <c r="I22" s="30">
        <v>1345</v>
      </c>
      <c r="J22" s="26">
        <f t="shared" si="5"/>
        <v>16</v>
      </c>
      <c r="K22" s="13">
        <f t="shared" si="1"/>
        <v>0.6037174721189591</v>
      </c>
    </row>
    <row r="23" spans="1:11" ht="15" customHeight="1" x14ac:dyDescent="0.2">
      <c r="A23" s="15">
        <f t="shared" si="2"/>
        <v>16</v>
      </c>
      <c r="B23" s="17" t="s">
        <v>18</v>
      </c>
      <c r="C23" s="25">
        <v>281</v>
      </c>
      <c r="D23" s="26">
        <f t="shared" si="3"/>
        <v>12</v>
      </c>
      <c r="E23" s="28">
        <v>181</v>
      </c>
      <c r="F23" s="26">
        <f t="shared" si="4"/>
        <v>15</v>
      </c>
      <c r="G23" s="13">
        <f t="shared" si="0"/>
        <v>0.5524861878453039</v>
      </c>
      <c r="H23" s="11">
        <v>1816</v>
      </c>
      <c r="I23" s="30">
        <v>1992</v>
      </c>
      <c r="J23" s="26">
        <f t="shared" si="5"/>
        <v>13</v>
      </c>
      <c r="K23" s="13">
        <f t="shared" si="1"/>
        <v>-8.8353413654618476E-2</v>
      </c>
    </row>
    <row r="24" spans="1:11" ht="15" customHeight="1" x14ac:dyDescent="0.2">
      <c r="A24" s="15">
        <f t="shared" si="2"/>
        <v>17</v>
      </c>
      <c r="B24" s="17" t="s">
        <v>19</v>
      </c>
      <c r="C24" s="25">
        <v>174</v>
      </c>
      <c r="D24" s="26">
        <f t="shared" si="3"/>
        <v>18</v>
      </c>
      <c r="E24" s="28">
        <v>148</v>
      </c>
      <c r="F24" s="26">
        <f t="shared" si="4"/>
        <v>17</v>
      </c>
      <c r="G24" s="13">
        <f t="shared" si="0"/>
        <v>0.17567567567567569</v>
      </c>
      <c r="H24" s="11">
        <v>1717</v>
      </c>
      <c r="I24" s="30">
        <v>1903</v>
      </c>
      <c r="J24" s="26">
        <f t="shared" si="5"/>
        <v>15</v>
      </c>
      <c r="K24" s="13">
        <f t="shared" si="1"/>
        <v>-9.7740409879138207E-2</v>
      </c>
    </row>
    <row r="25" spans="1:11" ht="15" customHeight="1" x14ac:dyDescent="0.2">
      <c r="A25" s="15">
        <f t="shared" si="2"/>
        <v>18</v>
      </c>
      <c r="B25" s="17" t="s">
        <v>24</v>
      </c>
      <c r="C25" s="25">
        <v>92</v>
      </c>
      <c r="D25" s="26">
        <f t="shared" si="3"/>
        <v>21</v>
      </c>
      <c r="E25" s="28">
        <v>81</v>
      </c>
      <c r="F25" s="26">
        <f t="shared" si="4"/>
        <v>19</v>
      </c>
      <c r="G25" s="13">
        <f t="shared" si="0"/>
        <v>0.13580246913580246</v>
      </c>
      <c r="H25" s="11">
        <v>995</v>
      </c>
      <c r="I25" s="30">
        <v>889</v>
      </c>
      <c r="J25" s="26">
        <f t="shared" si="5"/>
        <v>17</v>
      </c>
      <c r="K25" s="13">
        <f t="shared" si="1"/>
        <v>0.11923509561304838</v>
      </c>
    </row>
    <row r="26" spans="1:11" ht="15" customHeight="1" x14ac:dyDescent="0.2">
      <c r="A26" s="15">
        <f t="shared" si="2"/>
        <v>19</v>
      </c>
      <c r="B26" s="17" t="s">
        <v>21</v>
      </c>
      <c r="C26" s="25">
        <v>177</v>
      </c>
      <c r="D26" s="26">
        <f t="shared" si="3"/>
        <v>17</v>
      </c>
      <c r="E26" s="28">
        <v>76</v>
      </c>
      <c r="F26" s="26">
        <f t="shared" si="4"/>
        <v>20</v>
      </c>
      <c r="G26" s="13">
        <f t="shared" si="0"/>
        <v>1.3289473684210527</v>
      </c>
      <c r="H26" s="11">
        <v>968</v>
      </c>
      <c r="I26" s="30">
        <v>757</v>
      </c>
      <c r="J26" s="26">
        <f t="shared" si="5"/>
        <v>19</v>
      </c>
      <c r="K26" s="13">
        <f t="shared" si="1"/>
        <v>0.27873183619550856</v>
      </c>
    </row>
    <row r="27" spans="1:11" ht="15" customHeight="1" x14ac:dyDescent="0.2">
      <c r="A27" s="15">
        <f t="shared" si="2"/>
        <v>20</v>
      </c>
      <c r="B27" s="17" t="s">
        <v>29</v>
      </c>
      <c r="C27" s="25">
        <v>159</v>
      </c>
      <c r="D27" s="26">
        <f t="shared" si="3"/>
        <v>19</v>
      </c>
      <c r="E27" s="28">
        <v>158</v>
      </c>
      <c r="F27" s="26">
        <f t="shared" si="4"/>
        <v>16</v>
      </c>
      <c r="G27" s="13">
        <f t="shared" si="0"/>
        <v>6.3291139240506328E-3</v>
      </c>
      <c r="H27" s="11">
        <v>952</v>
      </c>
      <c r="I27" s="30">
        <v>420</v>
      </c>
      <c r="J27" s="26">
        <f t="shared" si="5"/>
        <v>21</v>
      </c>
      <c r="K27" s="13">
        <f t="shared" si="1"/>
        <v>1.2666666666666666</v>
      </c>
    </row>
    <row r="28" spans="1:11" ht="15" customHeight="1" x14ac:dyDescent="0.2">
      <c r="A28" s="15">
        <f t="shared" si="2"/>
        <v>21</v>
      </c>
      <c r="B28" s="17" t="s">
        <v>26</v>
      </c>
      <c r="C28" s="25">
        <v>119</v>
      </c>
      <c r="D28" s="26">
        <f t="shared" si="3"/>
        <v>20</v>
      </c>
      <c r="E28" s="28">
        <v>60</v>
      </c>
      <c r="F28" s="26">
        <f t="shared" si="4"/>
        <v>22</v>
      </c>
      <c r="G28" s="13">
        <f t="shared" si="0"/>
        <v>0.98333333333333328</v>
      </c>
      <c r="H28" s="11">
        <v>802</v>
      </c>
      <c r="I28" s="30">
        <v>553</v>
      </c>
      <c r="J28" s="26">
        <f t="shared" si="5"/>
        <v>20</v>
      </c>
      <c r="K28" s="13">
        <f t="shared" si="1"/>
        <v>0.45027124773960214</v>
      </c>
    </row>
    <row r="29" spans="1:11" ht="15" customHeight="1" x14ac:dyDescent="0.2">
      <c r="A29" s="15">
        <f t="shared" si="2"/>
        <v>22</v>
      </c>
      <c r="B29" s="17" t="s">
        <v>27</v>
      </c>
      <c r="C29" s="25">
        <v>92</v>
      </c>
      <c r="D29" s="26">
        <f t="shared" si="3"/>
        <v>21</v>
      </c>
      <c r="E29" s="28">
        <v>57</v>
      </c>
      <c r="F29" s="26">
        <f t="shared" si="4"/>
        <v>23</v>
      </c>
      <c r="G29" s="13">
        <f t="shared" si="0"/>
        <v>0.61403508771929827</v>
      </c>
      <c r="H29" s="11">
        <v>417</v>
      </c>
      <c r="I29" s="30">
        <v>330</v>
      </c>
      <c r="J29" s="26">
        <f t="shared" si="5"/>
        <v>23</v>
      </c>
      <c r="K29" s="13">
        <f t="shared" si="1"/>
        <v>0.26363636363636361</v>
      </c>
    </row>
    <row r="30" spans="1:11" ht="15" customHeight="1" x14ac:dyDescent="0.2">
      <c r="A30" s="15">
        <f t="shared" si="2"/>
        <v>23</v>
      </c>
      <c r="B30" s="17" t="s">
        <v>25</v>
      </c>
      <c r="C30" s="25">
        <v>38</v>
      </c>
      <c r="D30" s="26">
        <f t="shared" si="3"/>
        <v>23</v>
      </c>
      <c r="E30" s="28">
        <v>61</v>
      </c>
      <c r="F30" s="26">
        <f t="shared" si="4"/>
        <v>21</v>
      </c>
      <c r="G30" s="13">
        <f t="shared" si="0"/>
        <v>-0.37704918032786883</v>
      </c>
      <c r="H30" s="11">
        <v>384</v>
      </c>
      <c r="I30" s="30">
        <v>315</v>
      </c>
      <c r="J30" s="26">
        <f t="shared" si="5"/>
        <v>24</v>
      </c>
      <c r="K30" s="13">
        <f t="shared" si="1"/>
        <v>0.21904761904761905</v>
      </c>
    </row>
    <row r="31" spans="1:11" ht="15" customHeight="1" x14ac:dyDescent="0.2">
      <c r="A31" s="15">
        <f t="shared" si="2"/>
        <v>24</v>
      </c>
      <c r="B31" s="17" t="s">
        <v>28</v>
      </c>
      <c r="C31" s="25">
        <v>25</v>
      </c>
      <c r="D31" s="26">
        <f t="shared" si="3"/>
        <v>24</v>
      </c>
      <c r="E31" s="28">
        <v>53</v>
      </c>
      <c r="F31" s="26">
        <f t="shared" si="4"/>
        <v>24</v>
      </c>
      <c r="G31" s="13">
        <f t="shared" si="0"/>
        <v>-0.52830188679245282</v>
      </c>
      <c r="H31" s="11">
        <v>338</v>
      </c>
      <c r="I31" s="30">
        <v>354</v>
      </c>
      <c r="J31" s="26">
        <f t="shared" si="5"/>
        <v>22</v>
      </c>
      <c r="K31" s="13">
        <f t="shared" si="1"/>
        <v>-4.519774011299435E-2</v>
      </c>
    </row>
    <row r="32" spans="1:11" ht="15" customHeight="1" x14ac:dyDescent="0.2">
      <c r="A32" s="15">
        <f t="shared" si="2"/>
        <v>25</v>
      </c>
      <c r="B32" s="17" t="s">
        <v>30</v>
      </c>
      <c r="C32" s="25">
        <v>24</v>
      </c>
      <c r="D32" s="26">
        <f t="shared" si="3"/>
        <v>25</v>
      </c>
      <c r="E32" s="28">
        <v>19</v>
      </c>
      <c r="F32" s="26">
        <f t="shared" si="4"/>
        <v>25</v>
      </c>
      <c r="G32" s="13">
        <f t="shared" si="0"/>
        <v>0.26315789473684209</v>
      </c>
      <c r="H32" s="11">
        <v>171</v>
      </c>
      <c r="I32" s="30">
        <v>87</v>
      </c>
      <c r="J32" s="26">
        <f t="shared" si="5"/>
        <v>25</v>
      </c>
      <c r="K32" s="13">
        <f t="shared" si="1"/>
        <v>0.96551724137931039</v>
      </c>
    </row>
    <row r="33" spans="1:11" ht="15" customHeight="1" x14ac:dyDescent="0.2">
      <c r="A33" s="15">
        <f t="shared" si="2"/>
        <v>26</v>
      </c>
      <c r="B33" s="17" t="s">
        <v>33</v>
      </c>
      <c r="C33" s="25">
        <v>15</v>
      </c>
      <c r="D33" s="26">
        <f t="shared" si="3"/>
        <v>27</v>
      </c>
      <c r="E33" s="28">
        <v>11</v>
      </c>
      <c r="F33" s="26">
        <f t="shared" si="4"/>
        <v>26</v>
      </c>
      <c r="G33" s="13">
        <f t="shared" si="0"/>
        <v>0.36363636363636365</v>
      </c>
      <c r="H33" s="11">
        <v>118</v>
      </c>
      <c r="I33" s="30">
        <v>81</v>
      </c>
      <c r="J33" s="26">
        <f t="shared" si="5"/>
        <v>26</v>
      </c>
      <c r="K33" s="13">
        <f t="shared" si="1"/>
        <v>0.4567901234567901</v>
      </c>
    </row>
    <row r="34" spans="1:11" ht="15" customHeight="1" x14ac:dyDescent="0.2">
      <c r="A34" s="15">
        <f t="shared" si="2"/>
        <v>27</v>
      </c>
      <c r="B34" s="17" t="s">
        <v>38</v>
      </c>
      <c r="C34" s="25">
        <v>12</v>
      </c>
      <c r="D34" s="26">
        <f t="shared" si="3"/>
        <v>28</v>
      </c>
      <c r="E34" s="28">
        <v>4</v>
      </c>
      <c r="F34" s="26">
        <f t="shared" si="4"/>
        <v>30</v>
      </c>
      <c r="G34" s="13">
        <f t="shared" si="0"/>
        <v>2</v>
      </c>
      <c r="H34" s="11">
        <v>74</v>
      </c>
      <c r="I34" s="30">
        <v>17</v>
      </c>
      <c r="J34" s="26">
        <f t="shared" si="5"/>
        <v>33</v>
      </c>
      <c r="K34" s="13">
        <f t="shared" si="1"/>
        <v>3.3529411764705883</v>
      </c>
    </row>
    <row r="35" spans="1:11" ht="15" customHeight="1" x14ac:dyDescent="0.2">
      <c r="A35" s="15">
        <f t="shared" si="2"/>
        <v>28</v>
      </c>
      <c r="B35" s="17" t="s">
        <v>35</v>
      </c>
      <c r="C35" s="25">
        <v>8</v>
      </c>
      <c r="D35" s="26">
        <f t="shared" si="3"/>
        <v>29</v>
      </c>
      <c r="E35" s="28">
        <v>8</v>
      </c>
      <c r="F35" s="26">
        <f t="shared" si="4"/>
        <v>27</v>
      </c>
      <c r="G35" s="13">
        <f t="shared" si="0"/>
        <v>0</v>
      </c>
      <c r="H35" s="11">
        <v>53</v>
      </c>
      <c r="I35" s="30">
        <v>42</v>
      </c>
      <c r="J35" s="26">
        <f t="shared" si="5"/>
        <v>28</v>
      </c>
      <c r="K35" s="13">
        <f t="shared" si="1"/>
        <v>0.26190476190476192</v>
      </c>
    </row>
    <row r="36" spans="1:11" ht="15" customHeight="1" x14ac:dyDescent="0.2">
      <c r="A36" s="15">
        <f t="shared" si="2"/>
        <v>29</v>
      </c>
      <c r="B36" s="17" t="s">
        <v>32</v>
      </c>
      <c r="C36" s="25">
        <v>2</v>
      </c>
      <c r="D36" s="26">
        <f t="shared" si="3"/>
        <v>32</v>
      </c>
      <c r="E36" s="28">
        <v>7</v>
      </c>
      <c r="F36" s="26">
        <f t="shared" si="4"/>
        <v>28</v>
      </c>
      <c r="G36" s="13">
        <f t="shared" si="0"/>
        <v>-0.7142857142857143</v>
      </c>
      <c r="H36" s="11">
        <v>32</v>
      </c>
      <c r="I36" s="30">
        <v>21</v>
      </c>
      <c r="J36" s="26">
        <f t="shared" si="5"/>
        <v>31</v>
      </c>
      <c r="K36" s="13">
        <f t="shared" si="1"/>
        <v>0.52380952380952384</v>
      </c>
    </row>
    <row r="37" spans="1:11" ht="15" customHeight="1" x14ac:dyDescent="0.2">
      <c r="A37" s="15">
        <f t="shared" si="2"/>
        <v>30</v>
      </c>
      <c r="B37" s="17" t="s">
        <v>34</v>
      </c>
      <c r="C37" s="25">
        <v>6</v>
      </c>
      <c r="D37" s="26">
        <f t="shared" si="3"/>
        <v>30</v>
      </c>
      <c r="E37" s="28">
        <v>4</v>
      </c>
      <c r="F37" s="26">
        <f t="shared" si="4"/>
        <v>30</v>
      </c>
      <c r="G37" s="13">
        <f t="shared" si="0"/>
        <v>0.5</v>
      </c>
      <c r="H37" s="11">
        <v>32</v>
      </c>
      <c r="I37" s="30">
        <v>22</v>
      </c>
      <c r="J37" s="26">
        <f t="shared" si="5"/>
        <v>30</v>
      </c>
      <c r="K37" s="13">
        <f t="shared" si="1"/>
        <v>0.45454545454545453</v>
      </c>
    </row>
    <row r="38" spans="1:11" ht="15" customHeight="1" x14ac:dyDescent="0.2">
      <c r="A38" s="15">
        <f t="shared" si="2"/>
        <v>31</v>
      </c>
      <c r="B38" s="17" t="s">
        <v>37</v>
      </c>
      <c r="C38" s="25">
        <v>17</v>
      </c>
      <c r="D38" s="26">
        <f t="shared" si="3"/>
        <v>26</v>
      </c>
      <c r="E38" s="28">
        <v>5</v>
      </c>
      <c r="F38" s="26">
        <f t="shared" si="4"/>
        <v>29</v>
      </c>
      <c r="G38" s="13">
        <f t="shared" si="0"/>
        <v>2.4</v>
      </c>
      <c r="H38" s="11">
        <v>26</v>
      </c>
      <c r="I38" s="30">
        <v>40</v>
      </c>
      <c r="J38" s="26">
        <f t="shared" si="5"/>
        <v>29</v>
      </c>
      <c r="K38" s="13">
        <f t="shared" si="1"/>
        <v>-0.35</v>
      </c>
    </row>
    <row r="39" spans="1:11" ht="15" customHeight="1" x14ac:dyDescent="0.2">
      <c r="A39" s="15">
        <f t="shared" si="2"/>
        <v>32</v>
      </c>
      <c r="B39" s="17" t="s">
        <v>36</v>
      </c>
      <c r="C39" s="25">
        <v>4</v>
      </c>
      <c r="D39" s="26">
        <f t="shared" si="3"/>
        <v>31</v>
      </c>
      <c r="E39" s="28">
        <v>3</v>
      </c>
      <c r="F39" s="26">
        <f t="shared" si="4"/>
        <v>32</v>
      </c>
      <c r="G39" s="13">
        <f t="shared" si="0"/>
        <v>0.33333333333333331</v>
      </c>
      <c r="H39" s="11">
        <v>22</v>
      </c>
      <c r="I39" s="30">
        <v>19</v>
      </c>
      <c r="J39" s="26">
        <f t="shared" si="5"/>
        <v>32</v>
      </c>
      <c r="K39" s="13">
        <f t="shared" si="1"/>
        <v>0.15789473684210525</v>
      </c>
    </row>
    <row r="40" spans="1:11" ht="15" customHeight="1" x14ac:dyDescent="0.2">
      <c r="A40" s="15">
        <f t="shared" si="2"/>
        <v>33</v>
      </c>
      <c r="B40" s="17" t="s">
        <v>42</v>
      </c>
      <c r="C40" s="25">
        <v>2</v>
      </c>
      <c r="D40" s="26">
        <f t="shared" si="3"/>
        <v>32</v>
      </c>
      <c r="E40" s="28">
        <v>0</v>
      </c>
      <c r="F40" s="26">
        <f t="shared" si="4"/>
        <v>35</v>
      </c>
      <c r="G40" s="13">
        <f t="shared" si="0"/>
        <v>1</v>
      </c>
      <c r="H40" s="11">
        <v>5</v>
      </c>
      <c r="I40" s="30">
        <v>1</v>
      </c>
      <c r="J40" s="26">
        <f t="shared" si="5"/>
        <v>37</v>
      </c>
      <c r="K40" s="13">
        <f t="shared" si="1"/>
        <v>4</v>
      </c>
    </row>
    <row r="41" spans="1:11" ht="15" customHeight="1" x14ac:dyDescent="0.2">
      <c r="A41" s="15">
        <f t="shared" si="2"/>
        <v>34</v>
      </c>
      <c r="B41" s="17" t="s">
        <v>39</v>
      </c>
      <c r="C41" s="25">
        <v>0</v>
      </c>
      <c r="D41" s="26">
        <f t="shared" si="3"/>
        <v>35</v>
      </c>
      <c r="E41" s="28">
        <v>1</v>
      </c>
      <c r="F41" s="26">
        <f t="shared" si="4"/>
        <v>34</v>
      </c>
      <c r="G41" s="13">
        <f t="shared" si="0"/>
        <v>-1</v>
      </c>
      <c r="H41" s="11">
        <v>2</v>
      </c>
      <c r="I41" s="30">
        <v>75</v>
      </c>
      <c r="J41" s="26">
        <f t="shared" si="5"/>
        <v>27</v>
      </c>
      <c r="K41" s="13">
        <f t="shared" ref="K41" si="6">IF(ISERROR((H41-I41)/I41), IF(I41=0,IF(H41&gt;0,1,IF(H41=0,0,((H41-I41)/I41)))),(H41-I41)/I41)</f>
        <v>-0.97333333333333338</v>
      </c>
    </row>
    <row r="42" spans="1:11" ht="15" customHeight="1" x14ac:dyDescent="0.2">
      <c r="A42" s="15">
        <f t="shared" si="2"/>
        <v>35</v>
      </c>
      <c r="B42" s="17" t="s">
        <v>44</v>
      </c>
      <c r="C42" s="25">
        <v>0</v>
      </c>
      <c r="D42" s="26">
        <f t="shared" si="3"/>
        <v>35</v>
      </c>
      <c r="E42" s="28">
        <v>0</v>
      </c>
      <c r="F42" s="26">
        <f t="shared" si="4"/>
        <v>35</v>
      </c>
      <c r="G42" s="13">
        <f t="shared" si="0"/>
        <v>0</v>
      </c>
      <c r="H42" s="11">
        <v>2</v>
      </c>
      <c r="I42" s="30">
        <v>0</v>
      </c>
      <c r="J42" s="26">
        <f t="shared" si="5"/>
        <v>40</v>
      </c>
      <c r="K42" s="13">
        <f t="shared" si="1"/>
        <v>1</v>
      </c>
    </row>
    <row r="43" spans="1:11" ht="15" customHeight="1" x14ac:dyDescent="0.2">
      <c r="A43" s="15">
        <f t="shared" si="2"/>
        <v>36</v>
      </c>
      <c r="B43" s="39" t="s">
        <v>43</v>
      </c>
      <c r="C43" s="40">
        <v>0</v>
      </c>
      <c r="D43" s="41">
        <f t="shared" si="3"/>
        <v>35</v>
      </c>
      <c r="E43" s="42">
        <v>0</v>
      </c>
      <c r="F43" s="41">
        <f t="shared" si="4"/>
        <v>35</v>
      </c>
      <c r="G43" s="43">
        <f t="shared" si="0"/>
        <v>0</v>
      </c>
      <c r="H43" s="44">
        <v>2</v>
      </c>
      <c r="I43" s="45">
        <v>1</v>
      </c>
      <c r="J43" s="41">
        <f t="shared" si="5"/>
        <v>37</v>
      </c>
      <c r="K43" s="43">
        <f t="shared" ref="K43" si="7">IF(ISERROR((H43-I43)/I43), IF(I43=0,IF(H43&gt;0,1,IF(H43=0,0,((H43-I43)/I43)))),(H43-I43)/I43)</f>
        <v>1</v>
      </c>
    </row>
    <row r="44" spans="1:11" ht="15" customHeight="1" x14ac:dyDescent="0.2">
      <c r="A44" s="15">
        <f t="shared" si="2"/>
        <v>37</v>
      </c>
      <c r="B44" s="39" t="s">
        <v>46</v>
      </c>
      <c r="C44" s="40">
        <v>0</v>
      </c>
      <c r="D44" s="41">
        <f t="shared" si="3"/>
        <v>35</v>
      </c>
      <c r="E44" s="42">
        <v>0</v>
      </c>
      <c r="F44" s="41">
        <f t="shared" si="4"/>
        <v>35</v>
      </c>
      <c r="G44" s="43">
        <f t="shared" ref="G44:G49" si="8">IF(ISERROR((C44-E44)/E44), IF(E44=0,IF(C44&gt;0,1,IF(C44=0,0,((C44-E44)/E44)))),(C44-E44)/E44)</f>
        <v>0</v>
      </c>
      <c r="H44" s="44">
        <v>1</v>
      </c>
      <c r="I44" s="45">
        <v>0</v>
      </c>
      <c r="J44" s="41">
        <f t="shared" si="5"/>
        <v>40</v>
      </c>
      <c r="K44" s="43">
        <f t="shared" ref="K44:K49" si="9">IF(ISERROR((H44-I44)/I44), IF(I44=0,IF(H44&gt;0,1,IF(H44=0,0,((H44-I44)/I44)))),(H44-I44)/I44)</f>
        <v>1</v>
      </c>
    </row>
    <row r="45" spans="1:11" ht="15" customHeight="1" x14ac:dyDescent="0.2">
      <c r="A45" s="15">
        <f t="shared" si="2"/>
        <v>38</v>
      </c>
      <c r="B45" s="39" t="s">
        <v>40</v>
      </c>
      <c r="C45" s="40">
        <v>0</v>
      </c>
      <c r="D45" s="41">
        <f t="shared" si="3"/>
        <v>35</v>
      </c>
      <c r="E45" s="42">
        <v>0</v>
      </c>
      <c r="F45" s="41">
        <f t="shared" si="4"/>
        <v>35</v>
      </c>
      <c r="G45" s="43">
        <f t="shared" si="8"/>
        <v>0</v>
      </c>
      <c r="H45" s="44">
        <v>1</v>
      </c>
      <c r="I45" s="45">
        <v>3</v>
      </c>
      <c r="J45" s="41">
        <f t="shared" ref="J45:J46" si="10">RANK(I45,$I$8:$I$49)</f>
        <v>35</v>
      </c>
      <c r="K45" s="43">
        <f t="shared" ref="K45:K46" si="11">IF(ISERROR((H45-I45)/I45), IF(I45=0,IF(H45&gt;0,1,IF(H45=0,0,((H45-I45)/I45)))),(H45-I45)/I45)</f>
        <v>-0.66666666666666663</v>
      </c>
    </row>
    <row r="46" spans="1:11" ht="15" customHeight="1" x14ac:dyDescent="0.2">
      <c r="A46" s="15">
        <f t="shared" si="2"/>
        <v>39</v>
      </c>
      <c r="B46" s="39" t="s">
        <v>47</v>
      </c>
      <c r="C46" s="40">
        <v>1</v>
      </c>
      <c r="D46" s="41">
        <f t="shared" si="3"/>
        <v>34</v>
      </c>
      <c r="E46" s="42">
        <v>0</v>
      </c>
      <c r="F46" s="41">
        <f t="shared" si="4"/>
        <v>35</v>
      </c>
      <c r="G46" s="43">
        <f t="shared" si="8"/>
        <v>1</v>
      </c>
      <c r="H46" s="44">
        <v>1</v>
      </c>
      <c r="I46" s="45">
        <v>1</v>
      </c>
      <c r="J46" s="41">
        <f t="shared" si="10"/>
        <v>37</v>
      </c>
      <c r="K46" s="43">
        <f t="shared" si="11"/>
        <v>0</v>
      </c>
    </row>
    <row r="47" spans="1:11" ht="15" customHeight="1" x14ac:dyDescent="0.2">
      <c r="A47" s="15">
        <f t="shared" si="2"/>
        <v>40</v>
      </c>
      <c r="B47" s="39" t="s">
        <v>45</v>
      </c>
      <c r="C47" s="40">
        <v>0</v>
      </c>
      <c r="D47" s="41">
        <f t="shared" si="3"/>
        <v>35</v>
      </c>
      <c r="E47" s="42">
        <v>0</v>
      </c>
      <c r="F47" s="41">
        <f t="shared" si="4"/>
        <v>35</v>
      </c>
      <c r="G47" s="43">
        <f t="shared" si="8"/>
        <v>0</v>
      </c>
      <c r="H47" s="44">
        <v>1</v>
      </c>
      <c r="I47" s="45">
        <v>0</v>
      </c>
      <c r="J47" s="41">
        <f t="shared" si="5"/>
        <v>40</v>
      </c>
      <c r="K47" s="43">
        <f t="shared" si="9"/>
        <v>1</v>
      </c>
    </row>
    <row r="48" spans="1:11" ht="15" customHeight="1" x14ac:dyDescent="0.2">
      <c r="A48" s="51">
        <f t="shared" si="2"/>
        <v>41</v>
      </c>
      <c r="B48" s="39" t="s">
        <v>31</v>
      </c>
      <c r="C48" s="40">
        <v>0</v>
      </c>
      <c r="D48" s="41">
        <f t="shared" si="3"/>
        <v>35</v>
      </c>
      <c r="E48" s="42">
        <v>0</v>
      </c>
      <c r="F48" s="41">
        <f t="shared" si="4"/>
        <v>35</v>
      </c>
      <c r="G48" s="43">
        <f t="shared" si="8"/>
        <v>0</v>
      </c>
      <c r="H48" s="44">
        <v>0</v>
      </c>
      <c r="I48" s="45">
        <v>8</v>
      </c>
      <c r="J48" s="41">
        <f t="shared" si="5"/>
        <v>34</v>
      </c>
      <c r="K48" s="43">
        <f t="shared" si="9"/>
        <v>-1</v>
      </c>
    </row>
    <row r="49" spans="1:11" ht="15" customHeight="1" thickBot="1" x14ac:dyDescent="0.25">
      <c r="A49" s="31">
        <f t="shared" si="2"/>
        <v>42</v>
      </c>
      <c r="B49" s="32" t="s">
        <v>53</v>
      </c>
      <c r="C49" s="33">
        <v>0</v>
      </c>
      <c r="D49" s="34">
        <f t="shared" si="3"/>
        <v>35</v>
      </c>
      <c r="E49" s="35">
        <v>3</v>
      </c>
      <c r="F49" s="34">
        <f t="shared" si="4"/>
        <v>32</v>
      </c>
      <c r="G49" s="36">
        <f t="shared" si="8"/>
        <v>-1</v>
      </c>
      <c r="H49" s="37">
        <v>0</v>
      </c>
      <c r="I49" s="38">
        <v>3</v>
      </c>
      <c r="J49" s="34">
        <f t="shared" si="5"/>
        <v>35</v>
      </c>
      <c r="K49" s="36">
        <f t="shared" si="9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3 K8:K43">
    <cfRule type="cellIs" dxfId="2" priority="53" operator="lessThan">
      <formula>0</formula>
    </cfRule>
  </conditionalFormatting>
  <conditionalFormatting sqref="G44:G46 K44:K46">
    <cfRule type="cellIs" dxfId="1" priority="4" operator="lessThan">
      <formula>0</formula>
    </cfRule>
  </conditionalFormatting>
  <conditionalFormatting sqref="G47:G49 K47:K49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5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G8:G43</xm:sqref>
        </x14:conditionalFormatting>
        <x14:conditionalFormatting xmlns:xm="http://schemas.microsoft.com/office/excel/2006/main">
          <x14:cfRule type="iconSet" priority="66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K8:K43</xm:sqref>
        </x14:conditionalFormatting>
        <x14:conditionalFormatting xmlns:xm="http://schemas.microsoft.com/office/excel/2006/main">
          <x14:cfRule type="iconSet" priority="5" id="{F151D38E-CB2F-4919-981E-BE143532318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G44:G46</xm:sqref>
        </x14:conditionalFormatting>
        <x14:conditionalFormatting xmlns:xm="http://schemas.microsoft.com/office/excel/2006/main">
          <x14:cfRule type="iconSet" priority="6" id="{EBE6CFDA-8403-45DA-9C7F-B11AFA07B737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K44:K46</xm:sqref>
        </x14:conditionalFormatting>
        <x14:conditionalFormatting xmlns:xm="http://schemas.microsoft.com/office/excel/2006/main">
          <x14:cfRule type="iconSet" priority="2" id="{B77645B2-2533-4BBA-B305-042290B3B24A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G47:G49</xm:sqref>
        </x14:conditionalFormatting>
        <x14:conditionalFormatting xmlns:xm="http://schemas.microsoft.com/office/excel/2006/main">
          <x14:cfRule type="iconSet" priority="3" id="{DE01F628-4664-443D-A75F-61F9509764A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K47:K49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D1817_July18</vt:lpstr>
      <vt:lpstr>D1817_July18!Print_Area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2018-08-13T12:02:27Z</cp:lastPrinted>
  <dcterms:created xsi:type="dcterms:W3CDTF">2014-06-13T11:16:12Z</dcterms:created>
  <dcterms:modified xsi:type="dcterms:W3CDTF">2018-08-13T12:02:55Z</dcterms:modified>
</cp:coreProperties>
</file>