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June18" sheetId="1" r:id="rId1"/>
  </sheets>
  <definedNames>
    <definedName name="_xlnm.Print_Area" localSheetId="0">D1817_June18!$A$1:$K$48</definedName>
  </definedNames>
  <calcPr calcId="145621"/>
</workbook>
</file>

<file path=xl/calcChain.xml><?xml version="1.0" encoding="utf-8"?>
<calcChain xmlns="http://schemas.openxmlformats.org/spreadsheetml/2006/main"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A48" i="1"/>
  <c r="A42" i="1"/>
  <c r="A43" i="1"/>
  <c r="A44" i="1"/>
  <c r="A45" i="1"/>
  <c r="A46" i="1"/>
  <c r="A47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8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8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8" i="1"/>
  <c r="D8" i="1"/>
  <c r="K48" i="1"/>
  <c r="G48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K6" i="1"/>
</calcChain>
</file>

<file path=xl/sharedStrings.xml><?xml version="1.0" encoding="utf-8"?>
<sst xmlns="http://schemas.openxmlformats.org/spreadsheetml/2006/main" count="53" uniqueCount="53">
  <si>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</si>
  <si>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</si>
  <si>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</si>
  <si>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</si>
  <si>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</si>
  <si>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</si>
  <si>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</si>
  <si>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</si>
  <si>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</si>
  <si>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</si>
  <si>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</si>
  <si>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</si>
  <si>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</si>
  <si>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</si>
  <si>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</si>
  <si>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</si>
  <si>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</si>
  <si>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</si>
  <si>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</si>
  <si>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</si>
  <si>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</si>
  <si>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</si>
  <si>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</si>
  <si>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</si>
  <si>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</si>
  <si>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</si>
  <si>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</si>
  <si>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</si>
  <si>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</si>
  <si>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</si>
  <si>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</si>
  <si>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</si>
  <si>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</si>
  <si>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</si>
  <si>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</si>
  <si>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</si>
  <si>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</si>
  <si>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</si>
  <si>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</si>
  <si>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</si>
  <si>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</si>
  <si>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</si>
  <si>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</si>
  <si>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</si>
  <si>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</si>
  <si>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</si>
  <si>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June '18 -YTD</t>
  </si>
  <si>
    <t>June. '18</t>
  </si>
  <si>
    <t>June. '17</t>
  </si>
  <si>
    <t>June. '18 - YTD</t>
  </si>
  <si>
    <t>June. '17 - YTD</t>
  </si>
  <si>
    <t>ASTON MARTIN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</si>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</sst>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8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46</v>
      </c>
      <c r="B2" s="4"/>
      <c r="C2" s="4"/>
      <c r="D2" s="4"/>
    </row>
    <row r="3" spans="1:11" ht="18.7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8.7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9" t="s">
        <v>47</v>
      </c>
      <c r="D6" s="50"/>
      <c r="E6" s="50" t="s">
        <v>48</v>
      </c>
      <c r="F6" s="50"/>
      <c r="G6" s="22" t="s">
        <v>41</v>
      </c>
      <c r="H6" s="20" t="s">
        <v>49</v>
      </c>
      <c r="I6" s="50" t="s">
        <v>50</v>
      </c>
      <c r="J6" s="50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6">
        <f>SUM(C8:C48)</f>
        <v>12571</v>
      </c>
      <c r="D7" s="47"/>
      <c r="E7" s="47">
        <f>SUM(E8:E48)</f>
        <v>10141</v>
      </c>
      <c r="F7" s="47"/>
      <c r="G7" s="9">
        <f>C7/E7-1</f>
        <v>0.23962133911843009</v>
      </c>
      <c r="H7" s="21">
        <f>SUM(H8:H48)</f>
        <v>62312</v>
      </c>
      <c r="I7" s="47">
        <f>SUM(I8:I48)</f>
        <v>50356</v>
      </c>
      <c r="J7" s="47"/>
      <c r="K7" s="9">
        <f>H7/I7-1</f>
        <v>0.23742950194614343</v>
      </c>
    </row>
    <row r="8" spans="1:11" ht="15" customHeight="1" x14ac:dyDescent="0.2">
      <c r="A8" s="14">
        <v>1</v>
      </c>
      <c r="B8" s="16" t="s">
        <v>6</v>
      </c>
      <c r="C8" s="23">
        <v>1225</v>
      </c>
      <c r="D8" s="24">
        <f>RANK(C8,$C$8:$C$48)</f>
        <v>1</v>
      </c>
      <c r="E8" s="27">
        <v>914</v>
      </c>
      <c r="F8" s="24">
        <f>RANK(E8,$E$8:$E$48)</f>
        <v>3</v>
      </c>
      <c r="G8" s="12">
        <f t="shared" ref="G8:G43" si="0">IF(ISERROR((C8-E8)/E8), IF(E8=0,IF(C8&gt;0,1,IF(C8=0,0,((C8-E8)/E8)))),(C8-E8)/E8)</f>
        <v>0.3402625820568928</v>
      </c>
      <c r="H8" s="10">
        <v>6492</v>
      </c>
      <c r="I8" s="29">
        <v>5413</v>
      </c>
      <c r="J8" s="24">
        <f>RANK(I8,$I$8:$I$48)</f>
        <v>1</v>
      </c>
      <c r="K8" s="12">
        <f t="shared" ref="K8:K42" si="1">IF(ISERROR((H8-I8)/I8), IF(I8=0,IF(H8&gt;0,1,IF(H8=0,0,((H8-I8)/I8)))),(H8-I8)/I8)</f>
        <v>0.19933493441714392</v>
      </c>
    </row>
    <row r="9" spans="1:11" ht="15" customHeight="1" x14ac:dyDescent="0.2">
      <c r="A9" s="15">
        <f t="shared" ref="A9:A48" si="2">A8+1</f>
        <v>2</v>
      </c>
      <c r="B9" s="17" t="s">
        <v>10</v>
      </c>
      <c r="C9" s="25">
        <v>992</v>
      </c>
      <c r="D9" s="26">
        <f t="shared" ref="D9:D48" si="3">RANK(C9,$C$8:$C$48)</f>
        <v>5</v>
      </c>
      <c r="E9" s="28">
        <v>781</v>
      </c>
      <c r="F9" s="26">
        <f t="shared" ref="F9:F48" si="4">RANK(E9,$E$8:$E$48)</f>
        <v>4</v>
      </c>
      <c r="G9" s="13">
        <f t="shared" si="0"/>
        <v>0.27016645326504479</v>
      </c>
      <c r="H9" s="11">
        <v>5450</v>
      </c>
      <c r="I9" s="30">
        <v>4155</v>
      </c>
      <c r="J9" s="26">
        <f t="shared" ref="J9:J48" si="5">RANK(I9,$I$8:$I$48)</f>
        <v>4</v>
      </c>
      <c r="K9" s="13">
        <f t="shared" si="1"/>
        <v>0.31167268351383876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1221</v>
      </c>
      <c r="D10" s="26">
        <f t="shared" si="3"/>
        <v>2</v>
      </c>
      <c r="E10" s="28">
        <v>686</v>
      </c>
      <c r="F10" s="26">
        <f t="shared" si="4"/>
        <v>6</v>
      </c>
      <c r="G10" s="13">
        <f t="shared" si="0"/>
        <v>0.77988338192419826</v>
      </c>
      <c r="H10" s="11">
        <v>5262</v>
      </c>
      <c r="I10" s="30">
        <v>4353</v>
      </c>
      <c r="J10" s="26">
        <f t="shared" si="5"/>
        <v>3</v>
      </c>
      <c r="K10" s="13">
        <f t="shared" si="1"/>
        <v>0.20882150241212957</v>
      </c>
    </row>
    <row r="11" spans="1:11" ht="15" customHeight="1" x14ac:dyDescent="0.2">
      <c r="A11" s="15">
        <f t="shared" si="2"/>
        <v>4</v>
      </c>
      <c r="B11" s="17" t="s">
        <v>8</v>
      </c>
      <c r="C11" s="25">
        <v>1101</v>
      </c>
      <c r="D11" s="26">
        <f t="shared" si="3"/>
        <v>3</v>
      </c>
      <c r="E11" s="28">
        <v>1162</v>
      </c>
      <c r="F11" s="26">
        <f t="shared" si="4"/>
        <v>1</v>
      </c>
      <c r="G11" s="13">
        <f t="shared" si="0"/>
        <v>-5.2495697074010327E-2</v>
      </c>
      <c r="H11" s="11">
        <v>5117</v>
      </c>
      <c r="I11" s="30">
        <v>4580</v>
      </c>
      <c r="J11" s="26">
        <f t="shared" si="5"/>
        <v>2</v>
      </c>
      <c r="K11" s="13">
        <f t="shared" si="1"/>
        <v>0.11724890829694323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774</v>
      </c>
      <c r="D12" s="26">
        <f t="shared" si="3"/>
        <v>7</v>
      </c>
      <c r="E12" s="28">
        <v>974</v>
      </c>
      <c r="F12" s="26">
        <f t="shared" si="4"/>
        <v>2</v>
      </c>
      <c r="G12" s="13">
        <f t="shared" si="0"/>
        <v>-0.20533880903490759</v>
      </c>
      <c r="H12" s="11">
        <v>4741</v>
      </c>
      <c r="I12" s="30">
        <v>3850</v>
      </c>
      <c r="J12" s="26">
        <f t="shared" si="5"/>
        <v>5</v>
      </c>
      <c r="K12" s="13">
        <f t="shared" si="1"/>
        <v>0.23142857142857143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658</v>
      </c>
      <c r="D13" s="26">
        <f t="shared" si="3"/>
        <v>8</v>
      </c>
      <c r="E13" s="28">
        <v>750</v>
      </c>
      <c r="F13" s="26">
        <f t="shared" si="4"/>
        <v>5</v>
      </c>
      <c r="G13" s="13">
        <f t="shared" si="0"/>
        <v>-0.12266666666666666</v>
      </c>
      <c r="H13" s="11">
        <v>4092</v>
      </c>
      <c r="I13" s="30">
        <v>3684</v>
      </c>
      <c r="J13" s="26">
        <f t="shared" si="5"/>
        <v>6</v>
      </c>
      <c r="K13" s="13">
        <f t="shared" si="1"/>
        <v>0.11074918566775244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1013</v>
      </c>
      <c r="D14" s="26">
        <f t="shared" si="3"/>
        <v>4</v>
      </c>
      <c r="E14" s="28">
        <v>650</v>
      </c>
      <c r="F14" s="26">
        <f t="shared" si="4"/>
        <v>7</v>
      </c>
      <c r="G14" s="13">
        <f t="shared" si="0"/>
        <v>0.55846153846153845</v>
      </c>
      <c r="H14" s="11">
        <v>3751</v>
      </c>
      <c r="I14" s="30">
        <v>3251</v>
      </c>
      <c r="J14" s="26">
        <f t="shared" si="5"/>
        <v>7</v>
      </c>
      <c r="K14" s="13">
        <f t="shared" si="1"/>
        <v>0.15379883112888343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897</v>
      </c>
      <c r="D15" s="26">
        <f t="shared" si="3"/>
        <v>6</v>
      </c>
      <c r="E15" s="28">
        <v>537</v>
      </c>
      <c r="F15" s="26">
        <f t="shared" si="4"/>
        <v>9</v>
      </c>
      <c r="G15" s="13">
        <f t="shared" si="0"/>
        <v>0.67039106145251393</v>
      </c>
      <c r="H15" s="11">
        <v>3466</v>
      </c>
      <c r="I15" s="30">
        <v>2127</v>
      </c>
      <c r="J15" s="26">
        <f t="shared" si="5"/>
        <v>10</v>
      </c>
      <c r="K15" s="13">
        <f t="shared" si="1"/>
        <v>0.6295251527973672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581</v>
      </c>
      <c r="D16" s="26">
        <f t="shared" si="3"/>
        <v>9</v>
      </c>
      <c r="E16" s="28">
        <v>546</v>
      </c>
      <c r="F16" s="26">
        <f t="shared" si="4"/>
        <v>8</v>
      </c>
      <c r="G16" s="13">
        <f t="shared" si="0"/>
        <v>6.4102564102564097E-2</v>
      </c>
      <c r="H16" s="11">
        <v>3138</v>
      </c>
      <c r="I16" s="30">
        <v>2484</v>
      </c>
      <c r="J16" s="26">
        <f t="shared" si="5"/>
        <v>8</v>
      </c>
      <c r="K16" s="13">
        <f t="shared" si="1"/>
        <v>0.26328502415458938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402</v>
      </c>
      <c r="D17" s="26">
        <f t="shared" si="3"/>
        <v>13</v>
      </c>
      <c r="E17" s="28">
        <v>311</v>
      </c>
      <c r="F17" s="26">
        <f t="shared" si="4"/>
        <v>15</v>
      </c>
      <c r="G17" s="13">
        <f t="shared" si="0"/>
        <v>0.29260450160771706</v>
      </c>
      <c r="H17" s="11">
        <v>2526</v>
      </c>
      <c r="I17" s="30">
        <v>1820</v>
      </c>
      <c r="J17" s="26">
        <f t="shared" si="5"/>
        <v>12</v>
      </c>
      <c r="K17" s="13">
        <f t="shared" si="1"/>
        <v>0.38791208791208792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322</v>
      </c>
      <c r="D18" s="26">
        <f t="shared" si="3"/>
        <v>15</v>
      </c>
      <c r="E18" s="28">
        <v>322</v>
      </c>
      <c r="F18" s="26">
        <f t="shared" si="4"/>
        <v>12</v>
      </c>
      <c r="G18" s="13">
        <f t="shared" si="0"/>
        <v>0</v>
      </c>
      <c r="H18" s="11">
        <v>2382</v>
      </c>
      <c r="I18" s="30">
        <v>1897</v>
      </c>
      <c r="J18" s="26">
        <f t="shared" si="5"/>
        <v>11</v>
      </c>
      <c r="K18" s="13">
        <f t="shared" si="1"/>
        <v>0.25566684238270954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412</v>
      </c>
      <c r="D19" s="26">
        <f t="shared" si="3"/>
        <v>12</v>
      </c>
      <c r="E19" s="28">
        <v>318</v>
      </c>
      <c r="F19" s="26">
        <f t="shared" si="4"/>
        <v>13</v>
      </c>
      <c r="G19" s="13">
        <f t="shared" si="0"/>
        <v>0.29559748427672955</v>
      </c>
      <c r="H19" s="11">
        <v>2246</v>
      </c>
      <c r="I19" s="30">
        <v>1739</v>
      </c>
      <c r="J19" s="26">
        <f t="shared" si="5"/>
        <v>15</v>
      </c>
      <c r="K19" s="13">
        <f t="shared" si="1"/>
        <v>0.29154686601495111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342</v>
      </c>
      <c r="D20" s="26">
        <f t="shared" si="3"/>
        <v>14</v>
      </c>
      <c r="E20" s="28">
        <v>380</v>
      </c>
      <c r="F20" s="26">
        <f t="shared" si="4"/>
        <v>11</v>
      </c>
      <c r="G20" s="13">
        <f t="shared" si="0"/>
        <v>-0.1</v>
      </c>
      <c r="H20" s="11">
        <v>2105</v>
      </c>
      <c r="I20" s="30">
        <v>2218</v>
      </c>
      <c r="J20" s="26">
        <f t="shared" si="5"/>
        <v>9</v>
      </c>
      <c r="K20" s="13">
        <f t="shared" si="1"/>
        <v>-5.0946798917944097E-2</v>
      </c>
    </row>
    <row r="21" spans="1:11" ht="15" customHeight="1" x14ac:dyDescent="0.2">
      <c r="A21" s="15">
        <f t="shared" si="2"/>
        <v>14</v>
      </c>
      <c r="B21" s="17" t="s">
        <v>22</v>
      </c>
      <c r="C21" s="25">
        <v>477</v>
      </c>
      <c r="D21" s="26">
        <f t="shared" si="3"/>
        <v>11</v>
      </c>
      <c r="E21" s="28">
        <v>248</v>
      </c>
      <c r="F21" s="26">
        <f t="shared" si="4"/>
        <v>16</v>
      </c>
      <c r="G21" s="13">
        <f t="shared" si="0"/>
        <v>0.92338709677419351</v>
      </c>
      <c r="H21" s="11">
        <v>1934</v>
      </c>
      <c r="I21" s="30">
        <v>1091</v>
      </c>
      <c r="J21" s="26">
        <f t="shared" si="5"/>
        <v>16</v>
      </c>
      <c r="K21" s="13">
        <f t="shared" si="1"/>
        <v>0.77268560953253895</v>
      </c>
    </row>
    <row r="22" spans="1:11" ht="15" customHeight="1" x14ac:dyDescent="0.2">
      <c r="A22" s="15">
        <f t="shared" si="2"/>
        <v>15</v>
      </c>
      <c r="B22" s="17" t="s">
        <v>23</v>
      </c>
      <c r="C22" s="25">
        <v>486</v>
      </c>
      <c r="D22" s="26">
        <f t="shared" si="3"/>
        <v>10</v>
      </c>
      <c r="E22" s="28">
        <v>79</v>
      </c>
      <c r="F22" s="26">
        <f t="shared" si="4"/>
        <v>20</v>
      </c>
      <c r="G22" s="13">
        <f t="shared" si="0"/>
        <v>5.1518987341772151</v>
      </c>
      <c r="H22" s="11">
        <v>1926</v>
      </c>
      <c r="I22" s="30">
        <v>700</v>
      </c>
      <c r="J22" s="26">
        <f t="shared" si="5"/>
        <v>18</v>
      </c>
      <c r="K22" s="13">
        <f t="shared" si="1"/>
        <v>1.7514285714285713</v>
      </c>
    </row>
    <row r="23" spans="1:11" ht="15" customHeight="1" x14ac:dyDescent="0.2">
      <c r="A23" s="15">
        <f t="shared" si="2"/>
        <v>16</v>
      </c>
      <c r="B23" s="17" t="s">
        <v>19</v>
      </c>
      <c r="C23" s="25">
        <v>307</v>
      </c>
      <c r="D23" s="26">
        <f t="shared" si="3"/>
        <v>16</v>
      </c>
      <c r="E23" s="28">
        <v>429</v>
      </c>
      <c r="F23" s="26">
        <f t="shared" si="4"/>
        <v>10</v>
      </c>
      <c r="G23" s="13">
        <f t="shared" si="0"/>
        <v>-0.28438228438228436</v>
      </c>
      <c r="H23" s="11">
        <v>1543</v>
      </c>
      <c r="I23" s="30">
        <v>1755</v>
      </c>
      <c r="J23" s="26">
        <f t="shared" si="5"/>
        <v>14</v>
      </c>
      <c r="K23" s="13">
        <f t="shared" si="1"/>
        <v>-0.1207977207977208</v>
      </c>
    </row>
    <row r="24" spans="1:11" ht="15" customHeight="1" x14ac:dyDescent="0.2">
      <c r="A24" s="15">
        <f t="shared" si="2"/>
        <v>17</v>
      </c>
      <c r="B24" s="17" t="s">
        <v>18</v>
      </c>
      <c r="C24" s="25">
        <v>296</v>
      </c>
      <c r="D24" s="26">
        <f t="shared" si="3"/>
        <v>17</v>
      </c>
      <c r="E24" s="28">
        <v>318</v>
      </c>
      <c r="F24" s="26">
        <f t="shared" si="4"/>
        <v>13</v>
      </c>
      <c r="G24" s="13">
        <f t="shared" si="0"/>
        <v>-6.9182389937106917E-2</v>
      </c>
      <c r="H24" s="11">
        <v>1535</v>
      </c>
      <c r="I24" s="30">
        <v>1811</v>
      </c>
      <c r="J24" s="26">
        <f t="shared" si="5"/>
        <v>13</v>
      </c>
      <c r="K24" s="13">
        <f t="shared" si="1"/>
        <v>-0.15240198785201547</v>
      </c>
    </row>
    <row r="25" spans="1:11" ht="15" customHeight="1" x14ac:dyDescent="0.2">
      <c r="A25" s="15">
        <f t="shared" si="2"/>
        <v>18</v>
      </c>
      <c r="B25" s="17" t="s">
        <v>24</v>
      </c>
      <c r="C25" s="25">
        <v>200</v>
      </c>
      <c r="D25" s="26">
        <f t="shared" si="3"/>
        <v>20</v>
      </c>
      <c r="E25" s="28">
        <v>248</v>
      </c>
      <c r="F25" s="26">
        <f t="shared" si="4"/>
        <v>16</v>
      </c>
      <c r="G25" s="13">
        <f t="shared" si="0"/>
        <v>-0.19354838709677419</v>
      </c>
      <c r="H25" s="11">
        <v>903</v>
      </c>
      <c r="I25" s="30">
        <v>808</v>
      </c>
      <c r="J25" s="26">
        <f t="shared" si="5"/>
        <v>17</v>
      </c>
      <c r="K25" s="13">
        <f t="shared" si="1"/>
        <v>0.11757425742574257</v>
      </c>
    </row>
    <row r="26" spans="1:11" ht="15" customHeight="1" x14ac:dyDescent="0.2">
      <c r="A26" s="15">
        <f t="shared" si="2"/>
        <v>19</v>
      </c>
      <c r="B26" s="17" t="s">
        <v>29</v>
      </c>
      <c r="C26" s="25">
        <v>245</v>
      </c>
      <c r="D26" s="26">
        <f t="shared" si="3"/>
        <v>18</v>
      </c>
      <c r="E26" s="28">
        <v>52</v>
      </c>
      <c r="F26" s="26">
        <f t="shared" si="4"/>
        <v>23</v>
      </c>
      <c r="G26" s="13">
        <f t="shared" si="0"/>
        <v>3.7115384615384617</v>
      </c>
      <c r="H26" s="11">
        <v>793</v>
      </c>
      <c r="I26" s="30">
        <v>262</v>
      </c>
      <c r="J26" s="26">
        <f t="shared" si="5"/>
        <v>23</v>
      </c>
      <c r="K26" s="13">
        <f t="shared" si="1"/>
        <v>2.0267175572519083</v>
      </c>
    </row>
    <row r="27" spans="1:11" ht="15" customHeight="1" x14ac:dyDescent="0.2">
      <c r="A27" s="15">
        <f t="shared" si="2"/>
        <v>20</v>
      </c>
      <c r="B27" s="17" t="s">
        <v>21</v>
      </c>
      <c r="C27" s="25">
        <v>233</v>
      </c>
      <c r="D27" s="26">
        <f t="shared" si="3"/>
        <v>19</v>
      </c>
      <c r="E27" s="28">
        <v>125</v>
      </c>
      <c r="F27" s="26">
        <f t="shared" si="4"/>
        <v>18</v>
      </c>
      <c r="G27" s="13">
        <f t="shared" si="0"/>
        <v>0.86399999999999999</v>
      </c>
      <c r="H27" s="11">
        <v>791</v>
      </c>
      <c r="I27" s="30">
        <v>681</v>
      </c>
      <c r="J27" s="26">
        <f t="shared" si="5"/>
        <v>19</v>
      </c>
      <c r="K27" s="13">
        <f t="shared" si="1"/>
        <v>0.16152716593245228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128</v>
      </c>
      <c r="D28" s="26">
        <f t="shared" si="3"/>
        <v>21</v>
      </c>
      <c r="E28" s="28">
        <v>98</v>
      </c>
      <c r="F28" s="26">
        <f t="shared" si="4"/>
        <v>19</v>
      </c>
      <c r="G28" s="13">
        <f t="shared" si="0"/>
        <v>0.30612244897959184</v>
      </c>
      <c r="H28" s="11">
        <v>683</v>
      </c>
      <c r="I28" s="30">
        <v>493</v>
      </c>
      <c r="J28" s="26">
        <f t="shared" si="5"/>
        <v>20</v>
      </c>
      <c r="K28" s="13">
        <f t="shared" si="1"/>
        <v>0.38539553752535499</v>
      </c>
    </row>
    <row r="29" spans="1:11" ht="15" customHeight="1" x14ac:dyDescent="0.2">
      <c r="A29" s="15">
        <f t="shared" si="2"/>
        <v>22</v>
      </c>
      <c r="B29" s="17" t="s">
        <v>25</v>
      </c>
      <c r="C29" s="25">
        <v>68</v>
      </c>
      <c r="D29" s="26">
        <f t="shared" si="3"/>
        <v>22</v>
      </c>
      <c r="E29" s="28">
        <v>61</v>
      </c>
      <c r="F29" s="26">
        <f t="shared" si="4"/>
        <v>21</v>
      </c>
      <c r="G29" s="13">
        <f t="shared" si="0"/>
        <v>0.11475409836065574</v>
      </c>
      <c r="H29" s="11">
        <v>346</v>
      </c>
      <c r="I29" s="30">
        <v>254</v>
      </c>
      <c r="J29" s="26">
        <f t="shared" si="5"/>
        <v>24</v>
      </c>
      <c r="K29" s="13">
        <f t="shared" si="1"/>
        <v>0.36220472440944884</v>
      </c>
    </row>
    <row r="30" spans="1:11" ht="15" customHeight="1" x14ac:dyDescent="0.2">
      <c r="A30" s="15">
        <f t="shared" si="2"/>
        <v>23</v>
      </c>
      <c r="B30" s="17" t="s">
        <v>27</v>
      </c>
      <c r="C30" s="25">
        <v>55</v>
      </c>
      <c r="D30" s="26">
        <f t="shared" si="3"/>
        <v>23</v>
      </c>
      <c r="E30" s="28">
        <v>35</v>
      </c>
      <c r="F30" s="26">
        <f t="shared" si="4"/>
        <v>24</v>
      </c>
      <c r="G30" s="13">
        <f t="shared" si="0"/>
        <v>0.5714285714285714</v>
      </c>
      <c r="H30" s="11">
        <v>325</v>
      </c>
      <c r="I30" s="30">
        <v>273</v>
      </c>
      <c r="J30" s="26">
        <f t="shared" si="5"/>
        <v>22</v>
      </c>
      <c r="K30" s="13">
        <f t="shared" si="1"/>
        <v>0.19047619047619047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51</v>
      </c>
      <c r="D31" s="26">
        <f t="shared" si="3"/>
        <v>24</v>
      </c>
      <c r="E31" s="28">
        <v>58</v>
      </c>
      <c r="F31" s="26">
        <f t="shared" si="4"/>
        <v>22</v>
      </c>
      <c r="G31" s="13">
        <f t="shared" si="0"/>
        <v>-0.1206896551724138</v>
      </c>
      <c r="H31" s="11">
        <v>313</v>
      </c>
      <c r="I31" s="30">
        <v>301</v>
      </c>
      <c r="J31" s="26">
        <f t="shared" si="5"/>
        <v>21</v>
      </c>
      <c r="K31" s="13">
        <f t="shared" si="1"/>
        <v>3.9867109634551492E-2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22</v>
      </c>
      <c r="D32" s="26">
        <f t="shared" si="3"/>
        <v>26</v>
      </c>
      <c r="E32" s="28">
        <v>17</v>
      </c>
      <c r="F32" s="26">
        <f t="shared" si="4"/>
        <v>25</v>
      </c>
      <c r="G32" s="13">
        <f t="shared" si="0"/>
        <v>0.29411764705882354</v>
      </c>
      <c r="H32" s="11">
        <v>147</v>
      </c>
      <c r="I32" s="30">
        <v>68</v>
      </c>
      <c r="J32" s="26">
        <f t="shared" si="5"/>
        <v>27</v>
      </c>
      <c r="K32" s="13">
        <f t="shared" si="1"/>
        <v>1.161764705882353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28</v>
      </c>
      <c r="D33" s="26">
        <f t="shared" si="3"/>
        <v>25</v>
      </c>
      <c r="E33" s="28">
        <v>12</v>
      </c>
      <c r="F33" s="26">
        <f t="shared" si="4"/>
        <v>26</v>
      </c>
      <c r="G33" s="13">
        <f t="shared" si="0"/>
        <v>1.3333333333333333</v>
      </c>
      <c r="H33" s="11">
        <v>103</v>
      </c>
      <c r="I33" s="30">
        <v>70</v>
      </c>
      <c r="J33" s="26">
        <f t="shared" si="5"/>
        <v>26</v>
      </c>
      <c r="K33" s="13">
        <f t="shared" si="1"/>
        <v>0.47142857142857142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14</v>
      </c>
      <c r="D34" s="26">
        <f t="shared" si="3"/>
        <v>27</v>
      </c>
      <c r="E34" s="28">
        <v>3</v>
      </c>
      <c r="F34" s="26">
        <f t="shared" si="4"/>
        <v>30</v>
      </c>
      <c r="G34" s="13">
        <f t="shared" si="0"/>
        <v>3.6666666666666665</v>
      </c>
      <c r="H34" s="11">
        <v>62</v>
      </c>
      <c r="I34" s="30">
        <v>13</v>
      </c>
      <c r="J34" s="26">
        <f t="shared" si="5"/>
        <v>33</v>
      </c>
      <c r="K34" s="13">
        <f t="shared" si="1"/>
        <v>3.7692307692307692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5</v>
      </c>
      <c r="D35" s="26">
        <f t="shared" si="3"/>
        <v>28</v>
      </c>
      <c r="E35" s="28">
        <v>6</v>
      </c>
      <c r="F35" s="26">
        <f t="shared" si="4"/>
        <v>28</v>
      </c>
      <c r="G35" s="13">
        <f t="shared" si="0"/>
        <v>-0.16666666666666666</v>
      </c>
      <c r="H35" s="11">
        <v>45</v>
      </c>
      <c r="I35" s="30">
        <v>34</v>
      </c>
      <c r="J35" s="26">
        <f t="shared" si="5"/>
        <v>29</v>
      </c>
      <c r="K35" s="13">
        <f t="shared" si="1"/>
        <v>0.3235294117647059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4</v>
      </c>
      <c r="D36" s="26">
        <f t="shared" si="3"/>
        <v>29</v>
      </c>
      <c r="E36" s="28">
        <v>3</v>
      </c>
      <c r="F36" s="26">
        <f t="shared" si="4"/>
        <v>30</v>
      </c>
      <c r="G36" s="13">
        <f t="shared" si="0"/>
        <v>0.33333333333333331</v>
      </c>
      <c r="H36" s="11">
        <v>30</v>
      </c>
      <c r="I36" s="30">
        <v>14</v>
      </c>
      <c r="J36" s="26">
        <f t="shared" si="5"/>
        <v>32</v>
      </c>
      <c r="K36" s="13">
        <f t="shared" si="1"/>
        <v>1.1428571428571428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3</v>
      </c>
      <c r="D37" s="26">
        <f t="shared" si="3"/>
        <v>31</v>
      </c>
      <c r="E37" s="28">
        <v>2</v>
      </c>
      <c r="F37" s="26">
        <f t="shared" si="4"/>
        <v>32</v>
      </c>
      <c r="G37" s="13">
        <f t="shared" si="0"/>
        <v>0.5</v>
      </c>
      <c r="H37" s="11">
        <v>26</v>
      </c>
      <c r="I37" s="30">
        <v>18</v>
      </c>
      <c r="J37" s="26">
        <f t="shared" si="5"/>
        <v>30</v>
      </c>
      <c r="K37" s="13">
        <f t="shared" si="1"/>
        <v>0.44444444444444442</v>
      </c>
    </row>
    <row r="38" spans="1:11" ht="15" customHeight="1" x14ac:dyDescent="0.2">
      <c r="A38" s="15">
        <f t="shared" si="2"/>
        <v>31</v>
      </c>
      <c r="B38" s="17" t="s">
        <v>36</v>
      </c>
      <c r="C38" s="25">
        <v>2</v>
      </c>
      <c r="D38" s="26">
        <f t="shared" si="3"/>
        <v>32</v>
      </c>
      <c r="E38" s="28">
        <v>4</v>
      </c>
      <c r="F38" s="26">
        <f t="shared" si="4"/>
        <v>29</v>
      </c>
      <c r="G38" s="13">
        <f t="shared" si="0"/>
        <v>-0.5</v>
      </c>
      <c r="H38" s="11">
        <v>18</v>
      </c>
      <c r="I38" s="30">
        <v>16</v>
      </c>
      <c r="J38" s="26">
        <f t="shared" si="5"/>
        <v>31</v>
      </c>
      <c r="K38" s="13">
        <f t="shared" si="1"/>
        <v>0.125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4</v>
      </c>
      <c r="D39" s="26">
        <f t="shared" si="3"/>
        <v>29</v>
      </c>
      <c r="E39" s="28">
        <v>9</v>
      </c>
      <c r="F39" s="26">
        <f t="shared" si="4"/>
        <v>27</v>
      </c>
      <c r="G39" s="13">
        <f t="shared" si="0"/>
        <v>-0.55555555555555558</v>
      </c>
      <c r="H39" s="11">
        <v>9</v>
      </c>
      <c r="I39" s="30">
        <v>35</v>
      </c>
      <c r="J39" s="26">
        <f t="shared" si="5"/>
        <v>28</v>
      </c>
      <c r="K39" s="13">
        <f t="shared" si="1"/>
        <v>-0.74285714285714288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1</v>
      </c>
      <c r="D40" s="26">
        <f t="shared" si="3"/>
        <v>33</v>
      </c>
      <c r="E40" s="28">
        <v>0</v>
      </c>
      <c r="F40" s="26">
        <f t="shared" si="4"/>
        <v>36</v>
      </c>
      <c r="G40" s="13">
        <f t="shared" si="0"/>
        <v>1</v>
      </c>
      <c r="H40" s="11">
        <v>3</v>
      </c>
      <c r="I40" s="30">
        <v>1</v>
      </c>
      <c r="J40" s="26">
        <f t="shared" si="5"/>
        <v>36</v>
      </c>
      <c r="K40" s="13">
        <f t="shared" si="1"/>
        <v>2</v>
      </c>
    </row>
    <row r="41" spans="1:11" ht="15" customHeight="1" x14ac:dyDescent="0.2">
      <c r="A41" s="15">
        <f t="shared" si="2"/>
        <v>34</v>
      </c>
      <c r="B41" s="17" t="s">
        <v>39</v>
      </c>
      <c r="C41" s="25">
        <v>0</v>
      </c>
      <c r="D41" s="26">
        <f t="shared" si="3"/>
        <v>36</v>
      </c>
      <c r="E41" s="28">
        <v>1</v>
      </c>
      <c r="F41" s="26">
        <f t="shared" si="4"/>
        <v>33</v>
      </c>
      <c r="G41" s="13">
        <f t="shared" si="0"/>
        <v>-1</v>
      </c>
      <c r="H41" s="11">
        <v>2</v>
      </c>
      <c r="I41" s="30">
        <v>74</v>
      </c>
      <c r="J41" s="26">
        <f t="shared" si="5"/>
        <v>25</v>
      </c>
      <c r="K41" s="13">
        <f t="shared" ref="K41" si="6">IF(ISERROR((H41-I41)/I41), IF(I41=0,IF(H41&gt;0,1,IF(H41=0,0,((H41-I41)/I41)))),(H41-I41)/I41)</f>
        <v>-0.97297297297297303</v>
      </c>
    </row>
    <row r="42" spans="1:11" ht="15" customHeight="1" x14ac:dyDescent="0.2">
      <c r="A42" s="15">
        <f t="shared" si="2"/>
        <v>35</v>
      </c>
      <c r="B42" s="17" t="s">
        <v>44</v>
      </c>
      <c r="C42" s="25">
        <v>0</v>
      </c>
      <c r="D42" s="26">
        <f t="shared" si="3"/>
        <v>36</v>
      </c>
      <c r="E42" s="28">
        <v>0</v>
      </c>
      <c r="F42" s="26">
        <f t="shared" si="4"/>
        <v>36</v>
      </c>
      <c r="G42" s="13">
        <f t="shared" si="0"/>
        <v>0</v>
      </c>
      <c r="H42" s="11">
        <v>2</v>
      </c>
      <c r="I42" s="30">
        <v>0</v>
      </c>
      <c r="J42" s="26">
        <f t="shared" si="5"/>
        <v>39</v>
      </c>
      <c r="K42" s="13">
        <f t="shared" si="1"/>
        <v>1</v>
      </c>
    </row>
    <row r="43" spans="1:11" ht="15" customHeight="1" x14ac:dyDescent="0.2">
      <c r="A43" s="15">
        <f t="shared" si="2"/>
        <v>36</v>
      </c>
      <c r="B43" s="39" t="s">
        <v>43</v>
      </c>
      <c r="C43" s="40">
        <v>1</v>
      </c>
      <c r="D43" s="41">
        <f t="shared" si="3"/>
        <v>33</v>
      </c>
      <c r="E43" s="42">
        <v>0</v>
      </c>
      <c r="F43" s="41">
        <f t="shared" si="4"/>
        <v>36</v>
      </c>
      <c r="G43" s="43">
        <f t="shared" si="0"/>
        <v>1</v>
      </c>
      <c r="H43" s="44">
        <v>2</v>
      </c>
      <c r="I43" s="45">
        <v>1</v>
      </c>
      <c r="J43" s="41">
        <f t="shared" si="5"/>
        <v>36</v>
      </c>
      <c r="K43" s="43">
        <f t="shared" ref="K43" si="7">IF(ISERROR((H43-I43)/I43), IF(I43=0,IF(H43&gt;0,1,IF(H43=0,0,((H43-I43)/I43)))),(H43-I43)/I43)</f>
        <v>1</v>
      </c>
    </row>
    <row r="44" spans="1:11" ht="15" customHeight="1" x14ac:dyDescent="0.2">
      <c r="A44" s="15">
        <f t="shared" si="2"/>
        <v>37</v>
      </c>
      <c r="B44" s="39" t="s">
        <v>51</v>
      </c>
      <c r="C44" s="40">
        <v>1</v>
      </c>
      <c r="D44" s="41">
        <f t="shared" si="3"/>
        <v>33</v>
      </c>
      <c r="E44" s="42">
        <v>0</v>
      </c>
      <c r="F44" s="41">
        <f t="shared" si="4"/>
        <v>36</v>
      </c>
      <c r="G44" s="43">
        <f t="shared" ref="G44:G48" si="8">IF(ISERROR((C44-E44)/E44), IF(E44=0,IF(C44&gt;0,1,IF(C44=0,0,((C44-E44)/E44)))),(C44-E44)/E44)</f>
        <v>1</v>
      </c>
      <c r="H44" s="44">
        <v>1</v>
      </c>
      <c r="I44" s="45">
        <v>0</v>
      </c>
      <c r="J44" s="41">
        <f t="shared" si="5"/>
        <v>39</v>
      </c>
      <c r="K44" s="43">
        <f t="shared" ref="K44:K48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40</v>
      </c>
      <c r="C45" s="40">
        <v>0</v>
      </c>
      <c r="D45" s="41">
        <f t="shared" si="3"/>
        <v>36</v>
      </c>
      <c r="E45" s="42">
        <v>1</v>
      </c>
      <c r="F45" s="41">
        <f t="shared" si="4"/>
        <v>33</v>
      </c>
      <c r="G45" s="43">
        <f t="shared" si="8"/>
        <v>-1</v>
      </c>
      <c r="H45" s="44">
        <v>1</v>
      </c>
      <c r="I45" s="45">
        <v>3</v>
      </c>
      <c r="J45" s="41">
        <f t="shared" ref="J45:J46" si="10">RANK(I45,$I$8:$I$48)</f>
        <v>35</v>
      </c>
      <c r="K45" s="43">
        <f t="shared" ref="K45:K46" si="11">IF(ISERROR((H45-I45)/I45), IF(I45=0,IF(H45&gt;0,1,IF(H45=0,0,((H45-I45)/I45)))),(H45-I45)/I45)</f>
        <v>-0.66666666666666663</v>
      </c>
    </row>
    <row r="46" spans="1:11" ht="15" customHeight="1" x14ac:dyDescent="0.2">
      <c r="A46" s="15">
        <f t="shared" si="2"/>
        <v>39</v>
      </c>
      <c r="B46" s="39" t="s">
        <v>45</v>
      </c>
      <c r="C46" s="40">
        <v>0</v>
      </c>
      <c r="D46" s="41">
        <f t="shared" si="3"/>
        <v>36</v>
      </c>
      <c r="E46" s="42">
        <v>0</v>
      </c>
      <c r="F46" s="41">
        <f t="shared" si="4"/>
        <v>36</v>
      </c>
      <c r="G46" s="43">
        <f t="shared" si="8"/>
        <v>0</v>
      </c>
      <c r="H46" s="44">
        <v>1</v>
      </c>
      <c r="I46" s="45">
        <v>0</v>
      </c>
      <c r="J46" s="41">
        <f t="shared" si="10"/>
        <v>39</v>
      </c>
      <c r="K46" s="43">
        <f t="shared" si="11"/>
        <v>1</v>
      </c>
    </row>
    <row r="47" spans="1:11" ht="15" customHeight="1" x14ac:dyDescent="0.2">
      <c r="A47" s="15">
        <f t="shared" si="2"/>
        <v>40</v>
      </c>
      <c r="B47" s="39" t="s">
        <v>52</v>
      </c>
      <c r="C47" s="40">
        <v>0</v>
      </c>
      <c r="D47" s="41">
        <f t="shared" si="3"/>
        <v>36</v>
      </c>
      <c r="E47" s="42">
        <v>1</v>
      </c>
      <c r="F47" s="41">
        <f t="shared" si="4"/>
        <v>33</v>
      </c>
      <c r="G47" s="43">
        <f t="shared" si="8"/>
        <v>-1</v>
      </c>
      <c r="H47" s="44">
        <v>0</v>
      </c>
      <c r="I47" s="45">
        <v>1</v>
      </c>
      <c r="J47" s="41">
        <f t="shared" si="5"/>
        <v>36</v>
      </c>
      <c r="K47" s="43">
        <f t="shared" si="9"/>
        <v>-1</v>
      </c>
    </row>
    <row r="48" spans="1:11" ht="15" customHeight="1" thickBot="1" x14ac:dyDescent="0.25">
      <c r="A48" s="31">
        <f t="shared" si="2"/>
        <v>41</v>
      </c>
      <c r="B48" s="32" t="s">
        <v>31</v>
      </c>
      <c r="C48" s="33">
        <v>0</v>
      </c>
      <c r="D48" s="34">
        <f t="shared" si="3"/>
        <v>36</v>
      </c>
      <c r="E48" s="35">
        <v>0</v>
      </c>
      <c r="F48" s="34">
        <f t="shared" si="4"/>
        <v>36</v>
      </c>
      <c r="G48" s="36">
        <f t="shared" si="8"/>
        <v>0</v>
      </c>
      <c r="H48" s="37">
        <v>0</v>
      </c>
      <c r="I48" s="38">
        <v>8</v>
      </c>
      <c r="J48" s="34">
        <f t="shared" si="5"/>
        <v>34</v>
      </c>
      <c r="K48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8 K47:K48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G47:G48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D1817_June18</vt:lpstr>
      <vt:lpstr>D1817_June18!Print_Area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2018-05-15T12:39:23Z</cp:lastPrinted>
  <dcterms:created xsi:type="dcterms:W3CDTF">2014-06-13T11:16:12Z</dcterms:created>
  <dcterms:modified xsi:type="dcterms:W3CDTF">2018-07-12T09:04:45Z</dcterms:modified>
</cp:coreProperties>
</file>