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June16" sheetId="1" r:id="rId1"/>
  </sheets>
  <definedNames>
    <definedName name="_xlnm.Print_Area" localSheetId="0">D1615_June16!$A$1:$K$45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8" i="1"/>
  <c r="K45" i="1"/>
  <c r="G4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8" i="1"/>
  <c r="A4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8" i="1"/>
  <c r="I7" i="1"/>
  <c r="H7" i="1"/>
  <c r="E7" i="1"/>
  <c r="C7" i="1"/>
  <c r="K44" i="1" l="1"/>
  <c r="G44" i="1"/>
  <c r="K43" i="1"/>
  <c r="G43" i="1"/>
  <c r="A43" i="1"/>
  <c r="A44" i="1" s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<sst xmlns="http://schemas.openxmlformats.org/spreadsheetml/2006/main" count="50" uniqueCount="50">
  <si>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</si>
  <si>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</si>
  <si>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</si>
  <si>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</si>
  <si>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</si>
  <si>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</si>
  <si>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</si>
  <si>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</si>
  <si>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</si>
  <si>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</si>
  <si>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</si>
  <si>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</si>
  <si>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</si>
  <si>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</si>
  <si>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</si>
  <si>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</si>
  <si>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</si>
  <si>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</si>
  <si>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</si>
  <si>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</si>
  <si>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</si>
  <si>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</si>
  <si>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</si>
  <si>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</si>
  <si>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</si>
  <si>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</si>
  <si>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</si>
  <si>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</si>
  <si>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</si>
  <si>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</si>
  <si>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</si>
  <si>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</si>
  <si>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</si>
  <si>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</si>
  <si>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</si>
  <si>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</si>
  <si>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</si>
  <si>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</si>
  <si>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</si>
  <si>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</si>
  <si>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</si>
  <si>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</si>
  <si>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DETHLEFFS</t>
  </si>
  <si>
    <t>SH AUTO</t>
  </si>
  <si>
    <t>TESLA</t>
  </si>
  <si>
    <t>June '16 -YTD</t>
  </si>
  <si>
    <t>June. '16</t>
  </si>
  <si>
    <t>June. '15</t>
  </si>
  <si>
    <t>June. '16-YTD</t>
  </si>
  <si>
    <t>June. '15-YTD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</si>
</sst>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45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45</v>
      </c>
      <c r="B2" s="4"/>
      <c r="C2" s="4"/>
      <c r="D2" s="4"/>
    </row>
    <row r="3" spans="1:11" ht="17.25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3" t="s">
        <v>46</v>
      </c>
      <c r="D6" s="44"/>
      <c r="E6" s="45" t="s">
        <v>47</v>
      </c>
      <c r="F6" s="46"/>
      <c r="G6" s="7" t="s">
        <v>41</v>
      </c>
      <c r="H6" s="8" t="s">
        <v>48</v>
      </c>
      <c r="I6" s="45" t="s">
        <v>49</v>
      </c>
      <c r="J6" s="46"/>
      <c r="K6" s="9" t="str">
        <f>G6</f>
        <v>% D16/15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0">
        <f>SUM(C8:C45)</f>
        <v>8863</v>
      </c>
      <c r="D7" s="41"/>
      <c r="E7" s="12">
        <f>SUM(E8:E45)</f>
        <v>8999</v>
      </c>
      <c r="F7" s="13"/>
      <c r="G7" s="14">
        <f t="shared" ref="G7" si="0">(C7-E7)/E7</f>
        <v>-1.5112790310034449E-2</v>
      </c>
      <c r="H7" s="15">
        <f>SUM(H8:H45)</f>
        <v>47413</v>
      </c>
      <c r="I7" s="16">
        <f>SUM(I8:I45)</f>
        <v>43142</v>
      </c>
      <c r="J7" s="13"/>
      <c r="K7" s="17">
        <f t="shared" ref="K7" si="1">(H7-I7)/I7</f>
        <v>9.8998655602429181E-2</v>
      </c>
    </row>
    <row r="8" spans="1:11" ht="12.75" x14ac:dyDescent="0.2">
      <c r="A8" s="23">
        <v>1</v>
      </c>
      <c r="B8" s="24" t="s">
        <v>6</v>
      </c>
      <c r="C8" s="25">
        <v>1196</v>
      </c>
      <c r="D8" s="26">
        <f>RANK(C8,$C$8:$C$45)</f>
        <v>1</v>
      </c>
      <c r="E8" s="27">
        <v>655</v>
      </c>
      <c r="F8" s="26">
        <f>RANK(E8,$E$8:$E$45)</f>
        <v>4</v>
      </c>
      <c r="G8" s="19">
        <f t="shared" ref="G8:G41" si="2">IF(ISERROR((C8-E8)/E8), IF(E8=0,IF(C8&gt;0,1,IF(C8=0,0,((C8-E8)/E8)))),(C8-E8)/E8)</f>
        <v>0.82595419847328244</v>
      </c>
      <c r="H8" s="28">
        <v>5481</v>
      </c>
      <c r="I8" s="29">
        <v>4563</v>
      </c>
      <c r="J8" s="26">
        <f>RANK(I8,$I$8:$I$45)</f>
        <v>1</v>
      </c>
      <c r="K8" s="21">
        <f t="shared" ref="K8:K41" si="3">IF(ISERROR((H8-I8)/I8), IF(I8=0,IF(H8&gt;0,1,IF(H8=0,0,((H8-I8)/I8)))),(H8-I8)/I8)</f>
        <v>0.20118343195266272</v>
      </c>
    </row>
    <row r="9" spans="1:11" ht="12.75" x14ac:dyDescent="0.2">
      <c r="A9" s="30">
        <f t="shared" ref="A9:A45" si="4">A8+1</f>
        <v>2</v>
      </c>
      <c r="B9" s="24" t="s">
        <v>8</v>
      </c>
      <c r="C9" s="31">
        <v>1007</v>
      </c>
      <c r="D9" s="26">
        <f t="shared" ref="D9:D45" si="5">RANK(C9,$C$8:$C$45)</f>
        <v>2</v>
      </c>
      <c r="E9" s="32">
        <v>978</v>
      </c>
      <c r="F9" s="26">
        <f t="shared" ref="F9:F45" si="6">RANK(E9,$E$8:$E$45)</f>
        <v>1</v>
      </c>
      <c r="G9" s="19">
        <f t="shared" si="2"/>
        <v>2.9652351738241309E-2</v>
      </c>
      <c r="H9" s="28">
        <v>5115</v>
      </c>
      <c r="I9" s="29">
        <v>4188</v>
      </c>
      <c r="J9" s="26">
        <f t="shared" ref="J9:J45" si="7">RANK(I9,$I$8:$I$45)</f>
        <v>2</v>
      </c>
      <c r="K9" s="21">
        <f t="shared" si="3"/>
        <v>0.22134670487106017</v>
      </c>
    </row>
    <row r="10" spans="1:11" ht="12.75" x14ac:dyDescent="0.2">
      <c r="A10" s="30">
        <f t="shared" si="4"/>
        <v>3</v>
      </c>
      <c r="B10" s="24" t="s">
        <v>9</v>
      </c>
      <c r="C10" s="31">
        <v>589</v>
      </c>
      <c r="D10" s="26">
        <f t="shared" si="5"/>
        <v>5</v>
      </c>
      <c r="E10" s="32">
        <v>720</v>
      </c>
      <c r="F10" s="26">
        <f t="shared" si="6"/>
        <v>3</v>
      </c>
      <c r="G10" s="19">
        <f t="shared" si="2"/>
        <v>-0.18194444444444444</v>
      </c>
      <c r="H10" s="28">
        <v>4071</v>
      </c>
      <c r="I10" s="29">
        <v>3502</v>
      </c>
      <c r="J10" s="26">
        <f t="shared" si="7"/>
        <v>4</v>
      </c>
      <c r="K10" s="21">
        <f t="shared" si="3"/>
        <v>0.1624785836664763</v>
      </c>
    </row>
    <row r="11" spans="1:11" ht="12.75" x14ac:dyDescent="0.2">
      <c r="A11" s="30">
        <f t="shared" si="4"/>
        <v>4</v>
      </c>
      <c r="B11" s="24" t="s">
        <v>7</v>
      </c>
      <c r="C11" s="31">
        <v>687</v>
      </c>
      <c r="D11" s="26">
        <f t="shared" si="5"/>
        <v>3</v>
      </c>
      <c r="E11" s="32">
        <v>804</v>
      </c>
      <c r="F11" s="26">
        <f t="shared" si="6"/>
        <v>2</v>
      </c>
      <c r="G11" s="19">
        <f t="shared" si="2"/>
        <v>-0.1455223880597015</v>
      </c>
      <c r="H11" s="28">
        <v>3941</v>
      </c>
      <c r="I11" s="29">
        <v>4145</v>
      </c>
      <c r="J11" s="26">
        <f t="shared" si="7"/>
        <v>3</v>
      </c>
      <c r="K11" s="21">
        <f t="shared" si="3"/>
        <v>-4.9215922798552469E-2</v>
      </c>
    </row>
    <row r="12" spans="1:11" ht="12.75" x14ac:dyDescent="0.2">
      <c r="A12" s="30">
        <f t="shared" si="4"/>
        <v>5</v>
      </c>
      <c r="B12" s="24" t="s">
        <v>10</v>
      </c>
      <c r="C12" s="31">
        <v>683</v>
      </c>
      <c r="D12" s="26">
        <f t="shared" si="5"/>
        <v>4</v>
      </c>
      <c r="E12" s="32">
        <v>612</v>
      </c>
      <c r="F12" s="26">
        <f t="shared" si="6"/>
        <v>5</v>
      </c>
      <c r="G12" s="19">
        <f t="shared" si="2"/>
        <v>0.11601307189542484</v>
      </c>
      <c r="H12" s="28">
        <v>3902</v>
      </c>
      <c r="I12" s="29">
        <v>2964</v>
      </c>
      <c r="J12" s="26">
        <f t="shared" si="7"/>
        <v>5</v>
      </c>
      <c r="K12" s="21">
        <f t="shared" si="3"/>
        <v>0.31646423751686908</v>
      </c>
    </row>
    <row r="13" spans="1:11" ht="12.75" x14ac:dyDescent="0.2">
      <c r="A13" s="30">
        <f t="shared" si="4"/>
        <v>6</v>
      </c>
      <c r="B13" s="24" t="s">
        <v>14</v>
      </c>
      <c r="C13" s="31">
        <v>589</v>
      </c>
      <c r="D13" s="26">
        <f t="shared" si="5"/>
        <v>5</v>
      </c>
      <c r="E13" s="32">
        <v>509</v>
      </c>
      <c r="F13" s="26">
        <f t="shared" si="6"/>
        <v>8</v>
      </c>
      <c r="G13" s="19">
        <f t="shared" si="2"/>
        <v>0.15717092337917485</v>
      </c>
      <c r="H13" s="28">
        <v>2858</v>
      </c>
      <c r="I13" s="29">
        <v>1972</v>
      </c>
      <c r="J13" s="26">
        <f t="shared" si="7"/>
        <v>8</v>
      </c>
      <c r="K13" s="21">
        <f t="shared" si="3"/>
        <v>0.44929006085192696</v>
      </c>
    </row>
    <row r="14" spans="1:11" ht="12.75" x14ac:dyDescent="0.2">
      <c r="A14" s="30">
        <f t="shared" si="4"/>
        <v>7</v>
      </c>
      <c r="B14" s="24" t="s">
        <v>11</v>
      </c>
      <c r="C14" s="31">
        <v>384</v>
      </c>
      <c r="D14" s="26">
        <f t="shared" si="5"/>
        <v>12</v>
      </c>
      <c r="E14" s="32">
        <v>588</v>
      </c>
      <c r="F14" s="26">
        <f t="shared" si="6"/>
        <v>6</v>
      </c>
      <c r="G14" s="19">
        <f t="shared" si="2"/>
        <v>-0.34693877551020408</v>
      </c>
      <c r="H14" s="28">
        <v>2595</v>
      </c>
      <c r="I14" s="29">
        <v>2388</v>
      </c>
      <c r="J14" s="26">
        <f t="shared" si="7"/>
        <v>6</v>
      </c>
      <c r="K14" s="21">
        <f t="shared" si="3"/>
        <v>8.6683417085427136E-2</v>
      </c>
    </row>
    <row r="15" spans="1:11" ht="12.75" x14ac:dyDescent="0.2">
      <c r="A15" s="30">
        <f t="shared" si="4"/>
        <v>8</v>
      </c>
      <c r="B15" s="24" t="s">
        <v>19</v>
      </c>
      <c r="C15" s="31">
        <v>402</v>
      </c>
      <c r="D15" s="26">
        <f t="shared" si="5"/>
        <v>11</v>
      </c>
      <c r="E15" s="32">
        <v>312</v>
      </c>
      <c r="F15" s="26">
        <f t="shared" si="6"/>
        <v>12</v>
      </c>
      <c r="G15" s="19">
        <f t="shared" si="2"/>
        <v>0.28846153846153844</v>
      </c>
      <c r="H15" s="28">
        <v>2387</v>
      </c>
      <c r="I15" s="29">
        <v>1401</v>
      </c>
      <c r="J15" s="26">
        <f t="shared" si="7"/>
        <v>15</v>
      </c>
      <c r="K15" s="21">
        <f t="shared" si="3"/>
        <v>0.70378301213418981</v>
      </c>
    </row>
    <row r="16" spans="1:11" ht="12.75" x14ac:dyDescent="0.2">
      <c r="A16" s="30">
        <f t="shared" si="4"/>
        <v>9</v>
      </c>
      <c r="B16" s="24" t="s">
        <v>13</v>
      </c>
      <c r="C16" s="31">
        <v>341</v>
      </c>
      <c r="D16" s="26">
        <f t="shared" si="5"/>
        <v>13</v>
      </c>
      <c r="E16" s="32">
        <v>393</v>
      </c>
      <c r="F16" s="26">
        <f t="shared" si="6"/>
        <v>11</v>
      </c>
      <c r="G16" s="19">
        <f t="shared" si="2"/>
        <v>-0.13231552162849872</v>
      </c>
      <c r="H16" s="28">
        <v>2288</v>
      </c>
      <c r="I16" s="29">
        <v>1600</v>
      </c>
      <c r="J16" s="26">
        <f t="shared" si="7"/>
        <v>11</v>
      </c>
      <c r="K16" s="21">
        <f t="shared" si="3"/>
        <v>0.43</v>
      </c>
    </row>
    <row r="17" spans="1:11" ht="12.75" x14ac:dyDescent="0.2">
      <c r="A17" s="30">
        <f t="shared" si="4"/>
        <v>10</v>
      </c>
      <c r="B17" s="24" t="s">
        <v>12</v>
      </c>
      <c r="C17" s="31">
        <v>460</v>
      </c>
      <c r="D17" s="26">
        <f t="shared" si="5"/>
        <v>8</v>
      </c>
      <c r="E17" s="32">
        <v>414</v>
      </c>
      <c r="F17" s="26">
        <f t="shared" si="6"/>
        <v>10</v>
      </c>
      <c r="G17" s="19">
        <f t="shared" si="2"/>
        <v>0.1111111111111111</v>
      </c>
      <c r="H17" s="28">
        <v>2276</v>
      </c>
      <c r="I17" s="29">
        <v>2386</v>
      </c>
      <c r="J17" s="26">
        <f t="shared" si="7"/>
        <v>7</v>
      </c>
      <c r="K17" s="21">
        <f t="shared" si="3"/>
        <v>-4.6102263202011738E-2</v>
      </c>
    </row>
    <row r="18" spans="1:11" ht="12.75" x14ac:dyDescent="0.2">
      <c r="A18" s="30">
        <f t="shared" si="4"/>
        <v>11</v>
      </c>
      <c r="B18" s="24" t="s">
        <v>15</v>
      </c>
      <c r="C18" s="31">
        <v>447</v>
      </c>
      <c r="D18" s="26">
        <f t="shared" si="5"/>
        <v>9</v>
      </c>
      <c r="E18" s="32">
        <v>242</v>
      </c>
      <c r="F18" s="26">
        <f t="shared" si="6"/>
        <v>15</v>
      </c>
      <c r="G18" s="19">
        <f t="shared" si="2"/>
        <v>0.84710743801652888</v>
      </c>
      <c r="H18" s="28">
        <v>2149</v>
      </c>
      <c r="I18" s="29">
        <v>1937</v>
      </c>
      <c r="J18" s="26">
        <f t="shared" si="7"/>
        <v>9</v>
      </c>
      <c r="K18" s="21">
        <f t="shared" si="3"/>
        <v>0.10944759938048529</v>
      </c>
    </row>
    <row r="19" spans="1:11" ht="12.75" x14ac:dyDescent="0.2">
      <c r="A19" s="30">
        <f t="shared" si="4"/>
        <v>12</v>
      </c>
      <c r="B19" s="24" t="s">
        <v>17</v>
      </c>
      <c r="C19" s="31">
        <v>497</v>
      </c>
      <c r="D19" s="26">
        <f t="shared" si="5"/>
        <v>7</v>
      </c>
      <c r="E19" s="32">
        <v>305</v>
      </c>
      <c r="F19" s="26">
        <f t="shared" si="6"/>
        <v>13</v>
      </c>
      <c r="G19" s="19">
        <f t="shared" si="2"/>
        <v>0.62950819672131153</v>
      </c>
      <c r="H19" s="28">
        <v>1736</v>
      </c>
      <c r="I19" s="29">
        <v>1450</v>
      </c>
      <c r="J19" s="26">
        <f t="shared" si="7"/>
        <v>14</v>
      </c>
      <c r="K19" s="21">
        <f t="shared" si="3"/>
        <v>0.19724137931034483</v>
      </c>
    </row>
    <row r="20" spans="1:11" ht="12.75" x14ac:dyDescent="0.2">
      <c r="A20" s="30">
        <f t="shared" si="4"/>
        <v>13</v>
      </c>
      <c r="B20" s="24" t="s">
        <v>18</v>
      </c>
      <c r="C20" s="31">
        <v>245</v>
      </c>
      <c r="D20" s="26">
        <f t="shared" si="5"/>
        <v>14</v>
      </c>
      <c r="E20" s="32">
        <v>225</v>
      </c>
      <c r="F20" s="26">
        <f t="shared" si="6"/>
        <v>16</v>
      </c>
      <c r="G20" s="19">
        <f t="shared" si="2"/>
        <v>8.8888888888888892E-2</v>
      </c>
      <c r="H20" s="28">
        <v>1670</v>
      </c>
      <c r="I20" s="29">
        <v>1569</v>
      </c>
      <c r="J20" s="26">
        <f t="shared" si="7"/>
        <v>12</v>
      </c>
      <c r="K20" s="21">
        <f t="shared" si="3"/>
        <v>6.4372211599745058E-2</v>
      </c>
    </row>
    <row r="21" spans="1:11" ht="12.75" x14ac:dyDescent="0.2">
      <c r="A21" s="30">
        <f t="shared" si="4"/>
        <v>14</v>
      </c>
      <c r="B21" s="24" t="s">
        <v>22</v>
      </c>
      <c r="C21" s="31">
        <v>441</v>
      </c>
      <c r="D21" s="26">
        <f t="shared" si="5"/>
        <v>10</v>
      </c>
      <c r="E21" s="32">
        <v>503</v>
      </c>
      <c r="F21" s="26">
        <f t="shared" si="6"/>
        <v>9</v>
      </c>
      <c r="G21" s="19">
        <f t="shared" si="2"/>
        <v>-0.12326043737574553</v>
      </c>
      <c r="H21" s="28">
        <v>1144</v>
      </c>
      <c r="I21" s="29">
        <v>1071</v>
      </c>
      <c r="J21" s="26">
        <f t="shared" si="7"/>
        <v>17</v>
      </c>
      <c r="K21" s="21">
        <f t="shared" si="3"/>
        <v>6.8160597572362272E-2</v>
      </c>
    </row>
    <row r="22" spans="1:11" ht="12.75" x14ac:dyDescent="0.2">
      <c r="A22" s="30">
        <f t="shared" si="4"/>
        <v>15</v>
      </c>
      <c r="B22" s="24" t="s">
        <v>21</v>
      </c>
      <c r="C22" s="31">
        <v>95</v>
      </c>
      <c r="D22" s="26">
        <f t="shared" si="5"/>
        <v>19</v>
      </c>
      <c r="E22" s="32">
        <v>196</v>
      </c>
      <c r="F22" s="26">
        <f t="shared" si="6"/>
        <v>17</v>
      </c>
      <c r="G22" s="19">
        <f t="shared" si="2"/>
        <v>-0.51530612244897955</v>
      </c>
      <c r="H22" s="28">
        <v>891</v>
      </c>
      <c r="I22" s="29">
        <v>1143</v>
      </c>
      <c r="J22" s="26">
        <f t="shared" si="7"/>
        <v>16</v>
      </c>
      <c r="K22" s="21">
        <f t="shared" si="3"/>
        <v>-0.22047244094488189</v>
      </c>
    </row>
    <row r="23" spans="1:11" ht="12.75" x14ac:dyDescent="0.2">
      <c r="A23" s="30">
        <f t="shared" si="4"/>
        <v>16</v>
      </c>
      <c r="B23" s="24" t="s">
        <v>24</v>
      </c>
      <c r="C23" s="31">
        <v>135</v>
      </c>
      <c r="D23" s="26">
        <f t="shared" si="5"/>
        <v>16</v>
      </c>
      <c r="E23" s="32">
        <v>119</v>
      </c>
      <c r="F23" s="26">
        <f t="shared" si="6"/>
        <v>19</v>
      </c>
      <c r="G23" s="19">
        <f t="shared" si="2"/>
        <v>0.13445378151260504</v>
      </c>
      <c r="H23" s="28">
        <v>849</v>
      </c>
      <c r="I23" s="29">
        <v>637</v>
      </c>
      <c r="J23" s="26">
        <f t="shared" si="7"/>
        <v>19</v>
      </c>
      <c r="K23" s="21">
        <f t="shared" si="3"/>
        <v>0.3328100470957614</v>
      </c>
    </row>
    <row r="24" spans="1:11" ht="12.75" x14ac:dyDescent="0.2">
      <c r="A24" s="30">
        <f t="shared" si="4"/>
        <v>17</v>
      </c>
      <c r="B24" s="24" t="s">
        <v>20</v>
      </c>
      <c r="C24" s="31">
        <v>65</v>
      </c>
      <c r="D24" s="26">
        <f t="shared" si="5"/>
        <v>20</v>
      </c>
      <c r="E24" s="32">
        <v>298</v>
      </c>
      <c r="F24" s="26">
        <f t="shared" si="6"/>
        <v>14</v>
      </c>
      <c r="G24" s="19">
        <f t="shared" si="2"/>
        <v>-0.78187919463087252</v>
      </c>
      <c r="H24" s="28">
        <v>712</v>
      </c>
      <c r="I24" s="29">
        <v>1465</v>
      </c>
      <c r="J24" s="26">
        <f t="shared" si="7"/>
        <v>13</v>
      </c>
      <c r="K24" s="21">
        <f t="shared" si="3"/>
        <v>-0.51399317406143341</v>
      </c>
    </row>
    <row r="25" spans="1:11" ht="12.75" x14ac:dyDescent="0.2">
      <c r="A25" s="30">
        <f t="shared" si="4"/>
        <v>18</v>
      </c>
      <c r="B25" s="24" t="s">
        <v>23</v>
      </c>
      <c r="C25" s="31">
        <v>168</v>
      </c>
      <c r="D25" s="26">
        <f t="shared" si="5"/>
        <v>15</v>
      </c>
      <c r="E25" s="32">
        <v>184</v>
      </c>
      <c r="F25" s="26">
        <f t="shared" si="6"/>
        <v>18</v>
      </c>
      <c r="G25" s="19">
        <f t="shared" si="2"/>
        <v>-8.6956521739130432E-2</v>
      </c>
      <c r="H25" s="28">
        <v>561</v>
      </c>
      <c r="I25" s="29">
        <v>912</v>
      </c>
      <c r="J25" s="26">
        <f t="shared" si="7"/>
        <v>18</v>
      </c>
      <c r="K25" s="21">
        <f t="shared" si="3"/>
        <v>-0.38486842105263158</v>
      </c>
    </row>
    <row r="26" spans="1:11" ht="12.75" x14ac:dyDescent="0.2">
      <c r="A26" s="30">
        <f t="shared" si="4"/>
        <v>19</v>
      </c>
      <c r="B26" s="24" t="s">
        <v>26</v>
      </c>
      <c r="C26" s="31">
        <v>32</v>
      </c>
      <c r="D26" s="26">
        <f t="shared" si="5"/>
        <v>24</v>
      </c>
      <c r="E26" s="32">
        <v>73</v>
      </c>
      <c r="F26" s="26">
        <f t="shared" si="6"/>
        <v>22</v>
      </c>
      <c r="G26" s="19">
        <f t="shared" si="2"/>
        <v>-0.56164383561643838</v>
      </c>
      <c r="H26" s="28">
        <v>524</v>
      </c>
      <c r="I26" s="29">
        <v>289</v>
      </c>
      <c r="J26" s="26">
        <f t="shared" si="7"/>
        <v>21</v>
      </c>
      <c r="K26" s="21">
        <f t="shared" si="3"/>
        <v>0.81314878892733566</v>
      </c>
    </row>
    <row r="27" spans="1:11" ht="12.75" x14ac:dyDescent="0.2">
      <c r="A27" s="30">
        <f t="shared" si="4"/>
        <v>20</v>
      </c>
      <c r="B27" s="24" t="s">
        <v>16</v>
      </c>
      <c r="C27" s="31">
        <v>102</v>
      </c>
      <c r="D27" s="26">
        <f t="shared" si="5"/>
        <v>17</v>
      </c>
      <c r="E27" s="32">
        <v>554</v>
      </c>
      <c r="F27" s="26">
        <f t="shared" si="6"/>
        <v>7</v>
      </c>
      <c r="G27" s="19">
        <f t="shared" si="2"/>
        <v>-0.81588447653429608</v>
      </c>
      <c r="H27" s="28">
        <v>456</v>
      </c>
      <c r="I27" s="29">
        <v>1841</v>
      </c>
      <c r="J27" s="26">
        <f t="shared" si="7"/>
        <v>10</v>
      </c>
      <c r="K27" s="21">
        <f t="shared" si="3"/>
        <v>-0.75230852797392722</v>
      </c>
    </row>
    <row r="28" spans="1:11" ht="12.75" x14ac:dyDescent="0.2">
      <c r="A28" s="30">
        <f t="shared" si="4"/>
        <v>21</v>
      </c>
      <c r="B28" s="24" t="s">
        <v>25</v>
      </c>
      <c r="C28" s="31">
        <v>57</v>
      </c>
      <c r="D28" s="26">
        <f t="shared" si="5"/>
        <v>21</v>
      </c>
      <c r="E28" s="32">
        <v>75</v>
      </c>
      <c r="F28" s="26">
        <f t="shared" si="6"/>
        <v>21</v>
      </c>
      <c r="G28" s="19">
        <f t="shared" si="2"/>
        <v>-0.24</v>
      </c>
      <c r="H28" s="28">
        <v>428</v>
      </c>
      <c r="I28" s="29">
        <v>425</v>
      </c>
      <c r="J28" s="26">
        <f t="shared" si="7"/>
        <v>20</v>
      </c>
      <c r="K28" s="21">
        <f t="shared" si="3"/>
        <v>7.058823529411765E-3</v>
      </c>
    </row>
    <row r="29" spans="1:11" ht="12.75" x14ac:dyDescent="0.2">
      <c r="A29" s="30">
        <f t="shared" si="4"/>
        <v>22</v>
      </c>
      <c r="B29" s="24" t="s">
        <v>30</v>
      </c>
      <c r="C29" s="31">
        <v>97</v>
      </c>
      <c r="D29" s="26">
        <f t="shared" si="5"/>
        <v>18</v>
      </c>
      <c r="E29" s="32">
        <v>26</v>
      </c>
      <c r="F29" s="26">
        <f t="shared" si="6"/>
        <v>24</v>
      </c>
      <c r="G29" s="19">
        <f t="shared" si="2"/>
        <v>2.7307692307692308</v>
      </c>
      <c r="H29" s="28">
        <v>309</v>
      </c>
      <c r="I29" s="29">
        <v>187</v>
      </c>
      <c r="J29" s="26">
        <f t="shared" si="7"/>
        <v>25</v>
      </c>
      <c r="K29" s="21">
        <f t="shared" si="3"/>
        <v>0.65240641711229952</v>
      </c>
    </row>
    <row r="30" spans="1:11" ht="12.75" x14ac:dyDescent="0.2">
      <c r="A30" s="30">
        <f t="shared" si="4"/>
        <v>23</v>
      </c>
      <c r="B30" s="24" t="s">
        <v>28</v>
      </c>
      <c r="C30" s="31">
        <v>39</v>
      </c>
      <c r="D30" s="26">
        <f t="shared" si="5"/>
        <v>23</v>
      </c>
      <c r="E30" s="32">
        <v>67</v>
      </c>
      <c r="F30" s="26">
        <f t="shared" si="6"/>
        <v>23</v>
      </c>
      <c r="G30" s="19">
        <f t="shared" si="2"/>
        <v>-0.41791044776119401</v>
      </c>
      <c r="H30" s="28">
        <v>303</v>
      </c>
      <c r="I30" s="29">
        <v>276</v>
      </c>
      <c r="J30" s="26">
        <f t="shared" si="7"/>
        <v>23</v>
      </c>
      <c r="K30" s="21">
        <f t="shared" si="3"/>
        <v>9.7826086956521743E-2</v>
      </c>
    </row>
    <row r="31" spans="1:11" ht="12.75" x14ac:dyDescent="0.2">
      <c r="A31" s="30">
        <f t="shared" si="4"/>
        <v>24</v>
      </c>
      <c r="B31" s="24" t="s">
        <v>29</v>
      </c>
      <c r="C31" s="31">
        <v>48</v>
      </c>
      <c r="D31" s="26">
        <f t="shared" si="5"/>
        <v>22</v>
      </c>
      <c r="E31" s="32">
        <v>15</v>
      </c>
      <c r="F31" s="26">
        <f t="shared" si="6"/>
        <v>26</v>
      </c>
      <c r="G31" s="19">
        <f t="shared" si="2"/>
        <v>2.2000000000000002</v>
      </c>
      <c r="H31" s="28">
        <v>268</v>
      </c>
      <c r="I31" s="29">
        <v>188</v>
      </c>
      <c r="J31" s="26">
        <f t="shared" si="7"/>
        <v>24</v>
      </c>
      <c r="K31" s="21">
        <f t="shared" si="3"/>
        <v>0.42553191489361702</v>
      </c>
    </row>
    <row r="32" spans="1:11" ht="12.75" x14ac:dyDescent="0.2">
      <c r="A32" s="30">
        <f t="shared" si="4"/>
        <v>25</v>
      </c>
      <c r="B32" s="24" t="s">
        <v>27</v>
      </c>
      <c r="C32" s="31">
        <v>5</v>
      </c>
      <c r="D32" s="26">
        <f t="shared" si="5"/>
        <v>28</v>
      </c>
      <c r="E32" s="32">
        <v>80</v>
      </c>
      <c r="F32" s="26">
        <f t="shared" si="6"/>
        <v>20</v>
      </c>
      <c r="G32" s="19">
        <f t="shared" si="2"/>
        <v>-0.9375</v>
      </c>
      <c r="H32" s="28">
        <v>129</v>
      </c>
      <c r="I32" s="29">
        <v>283</v>
      </c>
      <c r="J32" s="26">
        <f t="shared" si="7"/>
        <v>22</v>
      </c>
      <c r="K32" s="21">
        <f t="shared" si="3"/>
        <v>-0.54416961130742048</v>
      </c>
    </row>
    <row r="33" spans="1:11" ht="12.75" x14ac:dyDescent="0.2">
      <c r="A33" s="30">
        <f t="shared" si="4"/>
        <v>26</v>
      </c>
      <c r="B33" s="24" t="s">
        <v>31</v>
      </c>
      <c r="C33" s="31">
        <v>8</v>
      </c>
      <c r="D33" s="26">
        <f t="shared" si="5"/>
        <v>27</v>
      </c>
      <c r="E33" s="32">
        <v>26</v>
      </c>
      <c r="F33" s="26">
        <f t="shared" si="6"/>
        <v>24</v>
      </c>
      <c r="G33" s="19">
        <f t="shared" si="2"/>
        <v>-0.69230769230769229</v>
      </c>
      <c r="H33" s="28">
        <v>89</v>
      </c>
      <c r="I33" s="29">
        <v>154</v>
      </c>
      <c r="J33" s="26">
        <f t="shared" si="7"/>
        <v>26</v>
      </c>
      <c r="K33" s="21">
        <f t="shared" si="3"/>
        <v>-0.42207792207792205</v>
      </c>
    </row>
    <row r="34" spans="1:11" ht="12.75" x14ac:dyDescent="0.2">
      <c r="A34" s="30">
        <f t="shared" si="4"/>
        <v>27</v>
      </c>
      <c r="B34" s="24" t="s">
        <v>38</v>
      </c>
      <c r="C34" s="31">
        <v>18</v>
      </c>
      <c r="D34" s="26">
        <f t="shared" si="5"/>
        <v>25</v>
      </c>
      <c r="E34" s="32">
        <v>1</v>
      </c>
      <c r="F34" s="26">
        <f t="shared" si="6"/>
        <v>32</v>
      </c>
      <c r="G34" s="19">
        <f t="shared" si="2"/>
        <v>17</v>
      </c>
      <c r="H34" s="28">
        <v>79</v>
      </c>
      <c r="I34" s="29">
        <v>9</v>
      </c>
      <c r="J34" s="26">
        <f t="shared" si="7"/>
        <v>33</v>
      </c>
      <c r="K34" s="21">
        <f t="shared" si="3"/>
        <v>7.7777777777777777</v>
      </c>
    </row>
    <row r="35" spans="1:11" ht="12.75" x14ac:dyDescent="0.2">
      <c r="A35" s="30">
        <f t="shared" si="4"/>
        <v>28</v>
      </c>
      <c r="B35" s="24" t="s">
        <v>40</v>
      </c>
      <c r="C35" s="31">
        <v>2</v>
      </c>
      <c r="D35" s="26">
        <f t="shared" si="5"/>
        <v>31</v>
      </c>
      <c r="E35" s="32">
        <v>0</v>
      </c>
      <c r="F35" s="26">
        <f t="shared" si="6"/>
        <v>33</v>
      </c>
      <c r="G35" s="19">
        <f t="shared" si="2"/>
        <v>1</v>
      </c>
      <c r="H35" s="28">
        <v>75</v>
      </c>
      <c r="I35" s="29">
        <v>0</v>
      </c>
      <c r="J35" s="26">
        <f t="shared" si="7"/>
        <v>35</v>
      </c>
      <c r="K35" s="21">
        <f t="shared" si="3"/>
        <v>1</v>
      </c>
    </row>
    <row r="36" spans="1:11" ht="12.75" x14ac:dyDescent="0.2">
      <c r="A36" s="30">
        <f t="shared" si="4"/>
        <v>29</v>
      </c>
      <c r="B36" s="24" t="s">
        <v>34</v>
      </c>
      <c r="C36" s="31">
        <v>13</v>
      </c>
      <c r="D36" s="26">
        <f t="shared" si="5"/>
        <v>26</v>
      </c>
      <c r="E36" s="32">
        <v>4</v>
      </c>
      <c r="F36" s="26">
        <f t="shared" si="6"/>
        <v>30</v>
      </c>
      <c r="G36" s="19">
        <f t="shared" si="2"/>
        <v>2.25</v>
      </c>
      <c r="H36" s="28">
        <v>39</v>
      </c>
      <c r="I36" s="29">
        <v>27</v>
      </c>
      <c r="J36" s="26">
        <f t="shared" si="7"/>
        <v>29</v>
      </c>
      <c r="K36" s="21">
        <f t="shared" si="3"/>
        <v>0.44444444444444442</v>
      </c>
    </row>
    <row r="37" spans="1:11" ht="12.75" x14ac:dyDescent="0.2">
      <c r="A37" s="30">
        <f t="shared" si="4"/>
        <v>30</v>
      </c>
      <c r="B37" s="24" t="s">
        <v>33</v>
      </c>
      <c r="C37" s="31">
        <v>2</v>
      </c>
      <c r="D37" s="26">
        <f t="shared" si="5"/>
        <v>31</v>
      </c>
      <c r="E37" s="32">
        <v>7</v>
      </c>
      <c r="F37" s="26">
        <f t="shared" si="6"/>
        <v>27</v>
      </c>
      <c r="G37" s="19">
        <f t="shared" si="2"/>
        <v>-0.7142857142857143</v>
      </c>
      <c r="H37" s="28">
        <v>22</v>
      </c>
      <c r="I37" s="29">
        <v>47</v>
      </c>
      <c r="J37" s="26">
        <f t="shared" si="7"/>
        <v>28</v>
      </c>
      <c r="K37" s="21">
        <f t="shared" si="3"/>
        <v>-0.53191489361702127</v>
      </c>
    </row>
    <row r="38" spans="1:11" ht="12.75" x14ac:dyDescent="0.2">
      <c r="A38" s="30">
        <f t="shared" si="4"/>
        <v>31</v>
      </c>
      <c r="B38" s="24" t="s">
        <v>35</v>
      </c>
      <c r="C38" s="31">
        <v>3</v>
      </c>
      <c r="D38" s="26">
        <f t="shared" si="5"/>
        <v>29</v>
      </c>
      <c r="E38" s="32">
        <v>5</v>
      </c>
      <c r="F38" s="26">
        <f t="shared" si="6"/>
        <v>29</v>
      </c>
      <c r="G38" s="19">
        <f t="shared" si="2"/>
        <v>-0.4</v>
      </c>
      <c r="H38" s="28">
        <v>20</v>
      </c>
      <c r="I38" s="29">
        <v>22</v>
      </c>
      <c r="J38" s="26">
        <f t="shared" si="7"/>
        <v>30</v>
      </c>
      <c r="K38" s="21">
        <f t="shared" si="3"/>
        <v>-9.0909090909090912E-2</v>
      </c>
    </row>
    <row r="39" spans="1:11" ht="12.75" x14ac:dyDescent="0.2">
      <c r="A39" s="30">
        <f t="shared" si="4"/>
        <v>32</v>
      </c>
      <c r="B39" s="24" t="s">
        <v>37</v>
      </c>
      <c r="C39" s="31">
        <v>3</v>
      </c>
      <c r="D39" s="26">
        <f t="shared" si="5"/>
        <v>29</v>
      </c>
      <c r="E39" s="32">
        <v>0</v>
      </c>
      <c r="F39" s="26">
        <f t="shared" si="6"/>
        <v>33</v>
      </c>
      <c r="G39" s="19">
        <f t="shared" si="2"/>
        <v>1</v>
      </c>
      <c r="H39" s="28">
        <v>14</v>
      </c>
      <c r="I39" s="29">
        <v>12</v>
      </c>
      <c r="J39" s="26">
        <f t="shared" si="7"/>
        <v>31</v>
      </c>
      <c r="K39" s="21">
        <f t="shared" si="3"/>
        <v>0.16666666666666666</v>
      </c>
    </row>
    <row r="40" spans="1:11" ht="12.75" x14ac:dyDescent="0.2">
      <c r="A40" s="30">
        <f t="shared" si="4"/>
        <v>33</v>
      </c>
      <c r="B40" s="24" t="s">
        <v>32</v>
      </c>
      <c r="C40" s="31">
        <v>1</v>
      </c>
      <c r="D40" s="26">
        <f t="shared" si="5"/>
        <v>34</v>
      </c>
      <c r="E40" s="32">
        <v>7</v>
      </c>
      <c r="F40" s="26">
        <f t="shared" si="6"/>
        <v>27</v>
      </c>
      <c r="G40" s="19">
        <f t="shared" si="2"/>
        <v>-0.8571428571428571</v>
      </c>
      <c r="H40" s="28">
        <v>11</v>
      </c>
      <c r="I40" s="29">
        <v>77</v>
      </c>
      <c r="J40" s="26">
        <f t="shared" si="7"/>
        <v>27</v>
      </c>
      <c r="K40" s="21">
        <f t="shared" si="3"/>
        <v>-0.8571428571428571</v>
      </c>
    </row>
    <row r="41" spans="1:11" ht="12.75" x14ac:dyDescent="0.2">
      <c r="A41" s="30">
        <f t="shared" si="4"/>
        <v>34</v>
      </c>
      <c r="B41" s="24" t="s">
        <v>36</v>
      </c>
      <c r="C41" s="31">
        <v>2</v>
      </c>
      <c r="D41" s="26">
        <f t="shared" si="5"/>
        <v>31</v>
      </c>
      <c r="E41" s="32">
        <v>2</v>
      </c>
      <c r="F41" s="26">
        <f t="shared" si="6"/>
        <v>31</v>
      </c>
      <c r="G41" s="19">
        <f t="shared" si="2"/>
        <v>0</v>
      </c>
      <c r="H41" s="28">
        <v>11</v>
      </c>
      <c r="I41" s="29">
        <v>11</v>
      </c>
      <c r="J41" s="26">
        <f t="shared" si="7"/>
        <v>32</v>
      </c>
      <c r="K41" s="21">
        <f t="shared" si="3"/>
        <v>0</v>
      </c>
    </row>
    <row r="42" spans="1:11" ht="12.75" x14ac:dyDescent="0.2">
      <c r="A42" s="30">
        <f t="shared" si="4"/>
        <v>35</v>
      </c>
      <c r="B42" s="24" t="s">
        <v>39</v>
      </c>
      <c r="C42" s="31">
        <v>0</v>
      </c>
      <c r="D42" s="26">
        <f t="shared" si="5"/>
        <v>35</v>
      </c>
      <c r="E42" s="32">
        <v>0</v>
      </c>
      <c r="F42" s="26">
        <f t="shared" si="6"/>
        <v>33</v>
      </c>
      <c r="G42" s="19">
        <f t="shared" ref="G42:G45" si="8">IF(ISERROR((C42-E42)/E42), IF(E42=0,IF(C42&gt;0,1,IF(C42=0,0,((C42-E42)/E42)))),(C42-E42)/E42)</f>
        <v>0</v>
      </c>
      <c r="H42" s="28">
        <v>8</v>
      </c>
      <c r="I42" s="29">
        <v>0</v>
      </c>
      <c r="J42" s="26">
        <f t="shared" si="7"/>
        <v>35</v>
      </c>
      <c r="K42" s="21">
        <f t="shared" ref="K42:K45" si="9">IF(ISERROR((H42-I42)/I42), IF(I42=0,IF(H42&gt;0,1,IF(H42=0,0,((H42-I42)/I42)))),(H42-I42)/I42)</f>
        <v>1</v>
      </c>
    </row>
    <row r="43" spans="1:11" ht="12.75" x14ac:dyDescent="0.2">
      <c r="A43" s="30">
        <f t="shared" si="4"/>
        <v>36</v>
      </c>
      <c r="B43" s="24" t="s">
        <v>42</v>
      </c>
      <c r="C43" s="31">
        <v>0</v>
      </c>
      <c r="D43" s="26">
        <f t="shared" si="5"/>
        <v>35</v>
      </c>
      <c r="E43" s="32">
        <v>0</v>
      </c>
      <c r="F43" s="26">
        <f t="shared" si="6"/>
        <v>33</v>
      </c>
      <c r="G43" s="19">
        <f t="shared" si="8"/>
        <v>0</v>
      </c>
      <c r="H43" s="28">
        <v>1</v>
      </c>
      <c r="I43" s="29">
        <v>0</v>
      </c>
      <c r="J43" s="26">
        <f t="shared" si="7"/>
        <v>35</v>
      </c>
      <c r="K43" s="21">
        <f t="shared" si="9"/>
        <v>1</v>
      </c>
    </row>
    <row r="44" spans="1:11" ht="12.75" x14ac:dyDescent="0.2">
      <c r="A44" s="30">
        <f t="shared" si="4"/>
        <v>37</v>
      </c>
      <c r="B44" s="24" t="s">
        <v>44</v>
      </c>
      <c r="C44" s="31">
        <v>0</v>
      </c>
      <c r="D44" s="26">
        <f t="shared" si="5"/>
        <v>35</v>
      </c>
      <c r="E44" s="32">
        <v>0</v>
      </c>
      <c r="F44" s="26">
        <f t="shared" si="6"/>
        <v>33</v>
      </c>
      <c r="G44" s="19">
        <f t="shared" si="8"/>
        <v>0</v>
      </c>
      <c r="H44" s="28">
        <v>1</v>
      </c>
      <c r="I44" s="29">
        <v>0</v>
      </c>
      <c r="J44" s="26">
        <f t="shared" si="7"/>
        <v>35</v>
      </c>
      <c r="K44" s="21">
        <f t="shared" si="9"/>
        <v>1</v>
      </c>
    </row>
    <row r="45" spans="1:11" ht="13.5" thickBot="1" x14ac:dyDescent="0.25">
      <c r="A45" s="33">
        <f t="shared" si="4"/>
        <v>38</v>
      </c>
      <c r="B45" s="34" t="s">
        <v>43</v>
      </c>
      <c r="C45" s="38">
        <v>0</v>
      </c>
      <c r="D45" s="35">
        <f t="shared" si="5"/>
        <v>35</v>
      </c>
      <c r="E45" s="39">
        <v>0</v>
      </c>
      <c r="F45" s="35">
        <f t="shared" si="6"/>
        <v>33</v>
      </c>
      <c r="G45" s="20">
        <f t="shared" si="8"/>
        <v>0</v>
      </c>
      <c r="H45" s="36">
        <v>0</v>
      </c>
      <c r="I45" s="37">
        <v>1</v>
      </c>
      <c r="J45" s="35">
        <f t="shared" si="7"/>
        <v>34</v>
      </c>
      <c r="K45" s="22">
        <f t="shared" si="9"/>
        <v>-1</v>
      </c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1 K8:K41">
    <cfRule type="cellIs" dxfId="3" priority="26" operator="lessThan">
      <formula>0</formula>
    </cfRule>
  </conditionalFormatting>
  <conditionalFormatting sqref="G42 K42">
    <cfRule type="cellIs" dxfId="2" priority="7" operator="lessThan">
      <formula>0</formula>
    </cfRule>
  </conditionalFormatting>
  <conditionalFormatting sqref="G43:G44 K43:K44">
    <cfRule type="cellIs" dxfId="1" priority="4" operator="lessThan">
      <formula>0</formula>
    </cfRule>
  </conditionalFormatting>
  <conditionalFormatting sqref="G45 K45">
    <cfRule type="cellIs" dxfId="0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9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3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39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5" id="{40936ED6-A5A6-42CE-979E-038DE4F37E5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G43:G44</xm:sqref>
        </x14:conditionalFormatting>
        <x14:conditionalFormatting xmlns:xm="http://schemas.microsoft.com/office/excel/2006/main">
          <x14:cfRule type="iconSet" priority="6" id="{784443AB-E39F-4488-8D87-7187B38E66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K43:K44</xm:sqref>
        </x14:conditionalFormatting>
        <x14:conditionalFormatting xmlns:xm="http://schemas.microsoft.com/office/excel/2006/main">
          <x14:cfRule type="iconSet" priority="2" id="{B559901B-D106-49B1-8C8F-2A0BF3B392D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3" id="{9D7AB7D8-F6E3-4BE1-96A5-51596E883D8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D1615_June16</vt:lpstr>
      <vt:lpstr>D1615_June16!Print_Area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2016-01-14T11:07:26Z</cp:lastPrinted>
  <dcterms:created xsi:type="dcterms:W3CDTF">2014-06-13T11:16:12Z</dcterms:created>
  <dcterms:modified xsi:type="dcterms:W3CDTF">2016-07-12T11:26:20Z</dcterms:modified>
</cp:coreProperties>
</file>