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514_April15" sheetId="1" r:id="rId1"/>
  </sheets>
  <definedNames>
    <definedName name="_xlnm.Print_Area" localSheetId="0">D1514_April15!$A$1:$K$47</definedName>
  </definedNames>
  <calcPr calcId="14562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9" i="1"/>
  <c r="J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9" i="1"/>
  <c r="F8" i="1"/>
  <c r="I7" i="1" l="1"/>
  <c r="H7" i="1"/>
  <c r="E7" i="1"/>
  <c r="C7" i="1"/>
  <c r="D9" i="1"/>
  <c r="D8" i="1"/>
  <c r="A47" i="1"/>
  <c r="G47" i="1"/>
  <c r="K47" i="1"/>
  <c r="A46" i="1" l="1"/>
  <c r="G46" i="1"/>
  <c r="K46" i="1"/>
  <c r="A45" i="1" l="1"/>
  <c r="G45" i="1"/>
  <c r="K45" i="1"/>
  <c r="A42" i="1" l="1"/>
  <c r="A43" i="1" s="1"/>
  <c r="A44" i="1" s="1"/>
  <c r="K42" i="1"/>
  <c r="K43" i="1"/>
  <c r="K44" i="1"/>
  <c r="G42" i="1"/>
  <c r="G43" i="1"/>
  <c r="G44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<sst xmlns="http://schemas.openxmlformats.org/spreadsheetml/2006/main" count="52" uniqueCount="52">
  <si>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</si>
  <si>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</si>
  <si>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</si>
  <si>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</si>
  <si>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</si>
  <si>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</si>
  <si>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</si>
  <si>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</si>
  <si>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</si>
  <si>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</si>
  <si>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</si>
  <si>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</si>
  <si>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</si>
  <si>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</si>
  <si>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</si>
  <si>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</si>
  <si>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</si>
  <si>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</si>
  <si>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</si>
  <si>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</si>
  <si>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</si>
  <si>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</si>
  <si>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</si>
  <si>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</si>
  <si>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</si>
  <si>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</si>
  <si>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</si>
  <si>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</si>
  <si>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</si>
  <si>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</si>
  <si>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</si>
  <si>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</si>
  <si>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</si>
  <si>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</si>
  <si>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</si>
  <si>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</si>
  <si>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</si>
  <si>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</si>
  <si>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CHANGAN</t>
  </si>
  <si>
    <t>JAGUAR</t>
  </si>
  <si>
    <t>% D15/14</t>
  </si>
  <si>
    <t>PORSCHE</t>
  </si>
  <si>
    <t>DAIHATSU</t>
  </si>
  <si>
    <t>MOBITECNO</t>
  </si>
  <si>
    <t>SH AUTO</t>
  </si>
  <si>
    <t>SSANGYONG</t>
  </si>
  <si>
    <t>BENTLEY</t>
  </si>
  <si>
    <t>JUNE '15 -YTD</t>
  </si>
  <si>
    <t>June '15</t>
  </si>
  <si>
    <t>June '14</t>
  </si>
  <si>
    <t>June '15-YTD</t>
  </si>
  <si>
    <t>June '14-YTD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</si>
</sst>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11" fillId="0" borderId="0" xfId="2" applyFont="1"/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  <xf numFmtId="0" fontId="11" fillId="0" borderId="4" xfId="2" applyFont="1" applyBorder="1"/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tabSelected="1" zoomScaleNormal="100" workbookViewId="0">
      <selection activeCell="A3" sqref="A3:K3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 x14ac:dyDescent="0.2"/>
    <row r="2" spans="1:11" ht="12" customHeight="1" x14ac:dyDescent="0.2">
      <c r="A2" s="3" t="s">
        <v>47</v>
      </c>
      <c r="B2" s="4"/>
      <c r="C2" s="4"/>
      <c r="D2" s="4"/>
    </row>
    <row r="3" spans="1:11" ht="19.5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9.5" customHeight="1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4" t="s">
        <v>48</v>
      </c>
      <c r="D6" s="45"/>
      <c r="E6" s="46" t="s">
        <v>49</v>
      </c>
      <c r="F6" s="47"/>
      <c r="G6" s="7" t="s">
        <v>40</v>
      </c>
      <c r="H6" s="8" t="s">
        <v>50</v>
      </c>
      <c r="I6" s="46" t="s">
        <v>51</v>
      </c>
      <c r="J6" s="47"/>
      <c r="K6" s="9" t="str">
        <f>G6</f>
        <v>% D15/14</v>
      </c>
    </row>
    <row r="7" spans="1:11" s="18" customFormat="1" ht="18.75" customHeight="1" thickBot="1" x14ac:dyDescent="0.25">
      <c r="A7" s="10" t="s">
        <v>4</v>
      </c>
      <c r="B7" s="11" t="s">
        <v>5</v>
      </c>
      <c r="C7" s="41">
        <f>SUM(C8:C47)</f>
        <v>8999</v>
      </c>
      <c r="D7" s="42"/>
      <c r="E7" s="12">
        <f>SUM(E8:E47)</f>
        <v>7964</v>
      </c>
      <c r="F7" s="13"/>
      <c r="G7" s="14">
        <f t="shared" ref="G7" si="0">(C7-E7)/E7</f>
        <v>0.12995981918633853</v>
      </c>
      <c r="H7" s="15">
        <f>SUM(H8:H47)</f>
        <v>43142</v>
      </c>
      <c r="I7" s="16">
        <f>SUM(I8:I47)</f>
        <v>37469</v>
      </c>
      <c r="J7" s="13"/>
      <c r="K7" s="17">
        <f t="shared" ref="K7" si="1">(H7-I7)/I7</f>
        <v>0.15140516160025622</v>
      </c>
    </row>
    <row r="8" spans="1:11" ht="12.75" x14ac:dyDescent="0.2">
      <c r="A8" s="24">
        <v>1</v>
      </c>
      <c r="B8" s="25" t="s">
        <v>6</v>
      </c>
      <c r="C8" s="26">
        <v>655</v>
      </c>
      <c r="D8" s="27">
        <f>RANK(C8,$C$8:$C$47)</f>
        <v>4</v>
      </c>
      <c r="E8" s="28">
        <v>810</v>
      </c>
      <c r="F8" s="27">
        <f>RANK(E8,$E$8:$E$47)</f>
        <v>2</v>
      </c>
      <c r="G8" s="20">
        <f t="shared" ref="G8:G41" si="2">IF(ISERROR((C8-E8)/E8), IF(E8=0,IF(C8&gt;0,1,IF(C8=0,0,((C8-E8)/E8)))),(C8-E8)/E8)</f>
        <v>-0.19135802469135801</v>
      </c>
      <c r="H8" s="29">
        <v>4563</v>
      </c>
      <c r="I8" s="30">
        <v>4180</v>
      </c>
      <c r="J8" s="27">
        <f>RANK(I8,$I$8:$I$47)</f>
        <v>1</v>
      </c>
      <c r="K8" s="22">
        <f t="shared" ref="K8:K41" si="3">IF(ISERROR((H8-I8)/I8), IF(I8=0,IF(H8&gt;0,1,IF(H8=0,0,((H8-I8)/I8)))),(H8-I8)/I8)</f>
        <v>9.1626794258373209E-2</v>
      </c>
    </row>
    <row r="9" spans="1:11" ht="12.75" x14ac:dyDescent="0.2">
      <c r="A9" s="31">
        <f t="shared" ref="A9:A47" si="4">A8+1</f>
        <v>2</v>
      </c>
      <c r="B9" s="25" t="s">
        <v>7</v>
      </c>
      <c r="C9" s="32">
        <v>978</v>
      </c>
      <c r="D9" s="27">
        <f>RANK(C9,$C$8:$C$47)</f>
        <v>1</v>
      </c>
      <c r="E9" s="33">
        <v>834</v>
      </c>
      <c r="F9" s="27">
        <f>RANK(E9,$E$8:$E$47)</f>
        <v>1</v>
      </c>
      <c r="G9" s="20">
        <f t="shared" si="2"/>
        <v>0.17266187050359713</v>
      </c>
      <c r="H9" s="29">
        <v>4188</v>
      </c>
      <c r="I9" s="30">
        <v>3672</v>
      </c>
      <c r="J9" s="27">
        <f>RANK(I9,$I$8:$I$47)</f>
        <v>2</v>
      </c>
      <c r="K9" s="22">
        <f t="shared" si="3"/>
        <v>0.14052287581699346</v>
      </c>
    </row>
    <row r="10" spans="1:11" ht="12.75" x14ac:dyDescent="0.2">
      <c r="A10" s="31">
        <f t="shared" si="4"/>
        <v>3</v>
      </c>
      <c r="B10" s="25" t="s">
        <v>8</v>
      </c>
      <c r="C10" s="32">
        <v>804</v>
      </c>
      <c r="D10" s="27">
        <f t="shared" ref="D10:D47" si="5">RANK(C10,$C$8:$C$47)</f>
        <v>2</v>
      </c>
      <c r="E10" s="33">
        <v>540</v>
      </c>
      <c r="F10" s="27">
        <f t="shared" ref="F10:F47" si="6">RANK(E10,$E$8:$E$47)</f>
        <v>6</v>
      </c>
      <c r="G10" s="20">
        <f t="shared" si="2"/>
        <v>0.48888888888888887</v>
      </c>
      <c r="H10" s="29">
        <v>4145</v>
      </c>
      <c r="I10" s="30">
        <v>3340</v>
      </c>
      <c r="J10" s="27">
        <f t="shared" ref="J10:J47" si="7">RANK(I10,$I$8:$I$47)</f>
        <v>4</v>
      </c>
      <c r="K10" s="22">
        <f t="shared" si="3"/>
        <v>0.2410179640718563</v>
      </c>
    </row>
    <row r="11" spans="1:11" ht="12.75" x14ac:dyDescent="0.2">
      <c r="A11" s="31">
        <f t="shared" si="4"/>
        <v>4</v>
      </c>
      <c r="B11" s="25" t="s">
        <v>9</v>
      </c>
      <c r="C11" s="32">
        <v>720</v>
      </c>
      <c r="D11" s="27">
        <f t="shared" si="5"/>
        <v>3</v>
      </c>
      <c r="E11" s="33">
        <v>740</v>
      </c>
      <c r="F11" s="27">
        <f t="shared" si="6"/>
        <v>3</v>
      </c>
      <c r="G11" s="20">
        <f t="shared" si="2"/>
        <v>-2.7027027027027029E-2</v>
      </c>
      <c r="H11" s="29">
        <v>3502</v>
      </c>
      <c r="I11" s="30">
        <v>3422</v>
      </c>
      <c r="J11" s="27">
        <f t="shared" si="7"/>
        <v>3</v>
      </c>
      <c r="K11" s="22">
        <f t="shared" si="3"/>
        <v>2.3378141437755698E-2</v>
      </c>
    </row>
    <row r="12" spans="1:11" ht="12.75" x14ac:dyDescent="0.2">
      <c r="A12" s="31">
        <f t="shared" si="4"/>
        <v>5</v>
      </c>
      <c r="B12" s="25" t="s">
        <v>22</v>
      </c>
      <c r="C12" s="32">
        <v>612</v>
      </c>
      <c r="D12" s="27">
        <f t="shared" si="5"/>
        <v>5</v>
      </c>
      <c r="E12" s="33">
        <v>273</v>
      </c>
      <c r="F12" s="27">
        <f t="shared" si="6"/>
        <v>12</v>
      </c>
      <c r="G12" s="20">
        <f t="shared" si="2"/>
        <v>1.2417582417582418</v>
      </c>
      <c r="H12" s="29">
        <v>2964</v>
      </c>
      <c r="I12" s="30">
        <v>843</v>
      </c>
      <c r="J12" s="27">
        <f t="shared" si="7"/>
        <v>16</v>
      </c>
      <c r="K12" s="22">
        <f t="shared" si="3"/>
        <v>2.5160142348754446</v>
      </c>
    </row>
    <row r="13" spans="1:11" ht="12.75" x14ac:dyDescent="0.2">
      <c r="A13" s="31">
        <f t="shared" si="4"/>
        <v>6</v>
      </c>
      <c r="B13" s="25" t="s">
        <v>10</v>
      </c>
      <c r="C13" s="32">
        <v>588</v>
      </c>
      <c r="D13" s="27">
        <f t="shared" si="5"/>
        <v>6</v>
      </c>
      <c r="E13" s="33">
        <v>400</v>
      </c>
      <c r="F13" s="27">
        <f t="shared" si="6"/>
        <v>7</v>
      </c>
      <c r="G13" s="20">
        <f t="shared" si="2"/>
        <v>0.47</v>
      </c>
      <c r="H13" s="29">
        <v>2388</v>
      </c>
      <c r="I13" s="30">
        <v>2056</v>
      </c>
      <c r="J13" s="27">
        <f t="shared" si="7"/>
        <v>6</v>
      </c>
      <c r="K13" s="22">
        <f t="shared" si="3"/>
        <v>0.16147859922178989</v>
      </c>
    </row>
    <row r="14" spans="1:11" ht="12.75" x14ac:dyDescent="0.2">
      <c r="A14" s="31">
        <f t="shared" si="4"/>
        <v>7</v>
      </c>
      <c r="B14" s="25" t="s">
        <v>12</v>
      </c>
      <c r="C14" s="32">
        <v>414</v>
      </c>
      <c r="D14" s="27">
        <f t="shared" si="5"/>
        <v>10</v>
      </c>
      <c r="E14" s="33">
        <v>246</v>
      </c>
      <c r="F14" s="27">
        <f t="shared" si="6"/>
        <v>14</v>
      </c>
      <c r="G14" s="20">
        <f t="shared" si="2"/>
        <v>0.68292682926829273</v>
      </c>
      <c r="H14" s="29">
        <v>2386</v>
      </c>
      <c r="I14" s="30">
        <v>1827</v>
      </c>
      <c r="J14" s="27">
        <f t="shared" si="7"/>
        <v>10</v>
      </c>
      <c r="K14" s="22">
        <f t="shared" si="3"/>
        <v>0.30596606458675424</v>
      </c>
    </row>
    <row r="15" spans="1:11" ht="12.75" x14ac:dyDescent="0.2">
      <c r="A15" s="31">
        <f t="shared" si="4"/>
        <v>8</v>
      </c>
      <c r="B15" s="25" t="s">
        <v>13</v>
      </c>
      <c r="C15" s="32">
        <v>509</v>
      </c>
      <c r="D15" s="27">
        <f t="shared" si="5"/>
        <v>8</v>
      </c>
      <c r="E15" s="33">
        <v>578</v>
      </c>
      <c r="F15" s="27">
        <f t="shared" si="6"/>
        <v>5</v>
      </c>
      <c r="G15" s="20">
        <f t="shared" si="2"/>
        <v>-0.11937716262975778</v>
      </c>
      <c r="H15" s="29">
        <v>1972</v>
      </c>
      <c r="I15" s="30">
        <v>2143</v>
      </c>
      <c r="J15" s="27">
        <f t="shared" si="7"/>
        <v>5</v>
      </c>
      <c r="K15" s="22">
        <f t="shared" si="3"/>
        <v>-7.979468035464303E-2</v>
      </c>
    </row>
    <row r="16" spans="1:11" ht="12.75" x14ac:dyDescent="0.2">
      <c r="A16" s="31">
        <f t="shared" si="4"/>
        <v>9</v>
      </c>
      <c r="B16" s="25" t="s">
        <v>11</v>
      </c>
      <c r="C16" s="32">
        <v>242</v>
      </c>
      <c r="D16" s="27">
        <f t="shared" si="5"/>
        <v>15</v>
      </c>
      <c r="E16" s="33">
        <v>341</v>
      </c>
      <c r="F16" s="27">
        <f t="shared" si="6"/>
        <v>10</v>
      </c>
      <c r="G16" s="20">
        <f t="shared" si="2"/>
        <v>-0.29032258064516131</v>
      </c>
      <c r="H16" s="29">
        <v>1937</v>
      </c>
      <c r="I16" s="30">
        <v>1989</v>
      </c>
      <c r="J16" s="27">
        <f t="shared" si="7"/>
        <v>7</v>
      </c>
      <c r="K16" s="22">
        <f t="shared" si="3"/>
        <v>-2.6143790849673203E-2</v>
      </c>
    </row>
    <row r="17" spans="1:11" ht="12.75" x14ac:dyDescent="0.2">
      <c r="A17" s="31">
        <f t="shared" si="4"/>
        <v>10</v>
      </c>
      <c r="B17" s="25" t="s">
        <v>15</v>
      </c>
      <c r="C17" s="32">
        <v>554</v>
      </c>
      <c r="D17" s="27">
        <f t="shared" si="5"/>
        <v>7</v>
      </c>
      <c r="E17" s="33">
        <v>636</v>
      </c>
      <c r="F17" s="27">
        <f t="shared" si="6"/>
        <v>4</v>
      </c>
      <c r="G17" s="20">
        <f t="shared" si="2"/>
        <v>-0.12893081761006289</v>
      </c>
      <c r="H17" s="29">
        <v>1841</v>
      </c>
      <c r="I17" s="30">
        <v>1963</v>
      </c>
      <c r="J17" s="27">
        <f t="shared" si="7"/>
        <v>8</v>
      </c>
      <c r="K17" s="22">
        <f t="shared" si="3"/>
        <v>-6.214977075904228E-2</v>
      </c>
    </row>
    <row r="18" spans="1:11" ht="12.75" x14ac:dyDescent="0.2">
      <c r="A18" s="31">
        <f t="shared" si="4"/>
        <v>11</v>
      </c>
      <c r="B18" s="25" t="s">
        <v>18</v>
      </c>
      <c r="C18" s="32">
        <v>393</v>
      </c>
      <c r="D18" s="27">
        <f t="shared" si="5"/>
        <v>11</v>
      </c>
      <c r="E18" s="33">
        <v>269</v>
      </c>
      <c r="F18" s="27">
        <f t="shared" si="6"/>
        <v>13</v>
      </c>
      <c r="G18" s="20">
        <f t="shared" si="2"/>
        <v>0.46096654275092935</v>
      </c>
      <c r="H18" s="29">
        <v>1600</v>
      </c>
      <c r="I18" s="30">
        <v>1208</v>
      </c>
      <c r="J18" s="27">
        <f t="shared" si="7"/>
        <v>12</v>
      </c>
      <c r="K18" s="22">
        <f t="shared" si="3"/>
        <v>0.32450331125827814</v>
      </c>
    </row>
    <row r="19" spans="1:11" ht="12.75" x14ac:dyDescent="0.2">
      <c r="A19" s="31">
        <f t="shared" si="4"/>
        <v>12</v>
      </c>
      <c r="B19" s="25" t="s">
        <v>16</v>
      </c>
      <c r="C19" s="32">
        <v>225</v>
      </c>
      <c r="D19" s="27">
        <f t="shared" si="5"/>
        <v>16</v>
      </c>
      <c r="E19" s="33">
        <v>227</v>
      </c>
      <c r="F19" s="27">
        <f t="shared" si="6"/>
        <v>15</v>
      </c>
      <c r="G19" s="20">
        <f t="shared" si="2"/>
        <v>-8.8105726872246704E-3</v>
      </c>
      <c r="H19" s="29">
        <v>1569</v>
      </c>
      <c r="I19" s="30">
        <v>1361</v>
      </c>
      <c r="J19" s="27">
        <f t="shared" si="7"/>
        <v>11</v>
      </c>
      <c r="K19" s="22">
        <f t="shared" si="3"/>
        <v>0.15282880235121235</v>
      </c>
    </row>
    <row r="20" spans="1:11" ht="12.75" x14ac:dyDescent="0.2">
      <c r="A20" s="31">
        <f t="shared" si="4"/>
        <v>13</v>
      </c>
      <c r="B20" s="25" t="s">
        <v>14</v>
      </c>
      <c r="C20" s="32">
        <v>298</v>
      </c>
      <c r="D20" s="27">
        <f t="shared" si="5"/>
        <v>14</v>
      </c>
      <c r="E20" s="33">
        <v>364</v>
      </c>
      <c r="F20" s="27">
        <f t="shared" si="6"/>
        <v>9</v>
      </c>
      <c r="G20" s="20">
        <f t="shared" si="2"/>
        <v>-0.18131868131868131</v>
      </c>
      <c r="H20" s="29">
        <v>1465</v>
      </c>
      <c r="I20" s="30">
        <v>1920</v>
      </c>
      <c r="J20" s="27">
        <f t="shared" si="7"/>
        <v>9</v>
      </c>
      <c r="K20" s="22">
        <f t="shared" si="3"/>
        <v>-0.23697916666666666</v>
      </c>
    </row>
    <row r="21" spans="1:11" ht="12.75" x14ac:dyDescent="0.2">
      <c r="A21" s="31">
        <f t="shared" si="4"/>
        <v>14</v>
      </c>
      <c r="B21" s="25" t="s">
        <v>19</v>
      </c>
      <c r="C21" s="32">
        <v>305</v>
      </c>
      <c r="D21" s="27">
        <f t="shared" si="5"/>
        <v>13</v>
      </c>
      <c r="E21" s="33">
        <v>293</v>
      </c>
      <c r="F21" s="27">
        <f t="shared" si="6"/>
        <v>11</v>
      </c>
      <c r="G21" s="20">
        <f t="shared" si="2"/>
        <v>4.0955631399317405E-2</v>
      </c>
      <c r="H21" s="29">
        <v>1450</v>
      </c>
      <c r="I21" s="30">
        <v>1203</v>
      </c>
      <c r="J21" s="27">
        <f t="shared" si="7"/>
        <v>14</v>
      </c>
      <c r="K21" s="22">
        <f t="shared" si="3"/>
        <v>0.20532003325020781</v>
      </c>
    </row>
    <row r="22" spans="1:11" ht="12.75" x14ac:dyDescent="0.2">
      <c r="A22" s="31">
        <f t="shared" si="4"/>
        <v>15</v>
      </c>
      <c r="B22" s="25" t="s">
        <v>17</v>
      </c>
      <c r="C22" s="32">
        <v>312</v>
      </c>
      <c r="D22" s="27">
        <f t="shared" si="5"/>
        <v>12</v>
      </c>
      <c r="E22" s="33">
        <v>186</v>
      </c>
      <c r="F22" s="27">
        <f t="shared" si="6"/>
        <v>16</v>
      </c>
      <c r="G22" s="20">
        <f t="shared" si="2"/>
        <v>0.67741935483870963</v>
      </c>
      <c r="H22" s="29">
        <v>1401</v>
      </c>
      <c r="I22" s="30">
        <v>1165</v>
      </c>
      <c r="J22" s="27">
        <f t="shared" si="7"/>
        <v>15</v>
      </c>
      <c r="K22" s="22">
        <f t="shared" si="3"/>
        <v>0.20257510729613734</v>
      </c>
    </row>
    <row r="23" spans="1:11" ht="12.75" x14ac:dyDescent="0.2">
      <c r="A23" s="31">
        <f t="shared" si="4"/>
        <v>16</v>
      </c>
      <c r="B23" s="25" t="s">
        <v>21</v>
      </c>
      <c r="C23" s="32">
        <v>196</v>
      </c>
      <c r="D23" s="27">
        <f t="shared" si="5"/>
        <v>17</v>
      </c>
      <c r="E23" s="33">
        <v>145</v>
      </c>
      <c r="F23" s="27">
        <f t="shared" si="6"/>
        <v>17</v>
      </c>
      <c r="G23" s="20">
        <f t="shared" si="2"/>
        <v>0.35172413793103446</v>
      </c>
      <c r="H23" s="29">
        <v>1143</v>
      </c>
      <c r="I23" s="30">
        <v>816</v>
      </c>
      <c r="J23" s="27">
        <f t="shared" si="7"/>
        <v>17</v>
      </c>
      <c r="K23" s="22">
        <f t="shared" si="3"/>
        <v>0.40073529411764708</v>
      </c>
    </row>
    <row r="24" spans="1:11" ht="12.75" x14ac:dyDescent="0.2">
      <c r="A24" s="31">
        <f t="shared" si="4"/>
        <v>17</v>
      </c>
      <c r="B24" s="25" t="s">
        <v>20</v>
      </c>
      <c r="C24" s="32">
        <v>503</v>
      </c>
      <c r="D24" s="27">
        <f t="shared" si="5"/>
        <v>9</v>
      </c>
      <c r="E24" s="33">
        <v>380</v>
      </c>
      <c r="F24" s="27">
        <f t="shared" si="6"/>
        <v>8</v>
      </c>
      <c r="G24" s="20">
        <f t="shared" si="2"/>
        <v>0.3236842105263158</v>
      </c>
      <c r="H24" s="29">
        <v>1071</v>
      </c>
      <c r="I24" s="30">
        <v>1207</v>
      </c>
      <c r="J24" s="27">
        <f t="shared" si="7"/>
        <v>13</v>
      </c>
      <c r="K24" s="22">
        <f t="shared" si="3"/>
        <v>-0.11267605633802817</v>
      </c>
    </row>
    <row r="25" spans="1:11" ht="12.75" x14ac:dyDescent="0.2">
      <c r="A25" s="31">
        <f t="shared" si="4"/>
        <v>18</v>
      </c>
      <c r="B25" s="25" t="s">
        <v>23</v>
      </c>
      <c r="C25" s="32">
        <v>184</v>
      </c>
      <c r="D25" s="27">
        <f t="shared" si="5"/>
        <v>18</v>
      </c>
      <c r="E25" s="33">
        <v>143</v>
      </c>
      <c r="F25" s="27">
        <f t="shared" si="6"/>
        <v>18</v>
      </c>
      <c r="G25" s="20">
        <f t="shared" si="2"/>
        <v>0.28671328671328672</v>
      </c>
      <c r="H25" s="29">
        <v>912</v>
      </c>
      <c r="I25" s="30">
        <v>550</v>
      </c>
      <c r="J25" s="27">
        <f t="shared" si="7"/>
        <v>18</v>
      </c>
      <c r="K25" s="22">
        <f t="shared" si="3"/>
        <v>0.6581818181818182</v>
      </c>
    </row>
    <row r="26" spans="1:11" ht="12.75" x14ac:dyDescent="0.2">
      <c r="A26" s="31">
        <f t="shared" si="4"/>
        <v>19</v>
      </c>
      <c r="B26" s="25" t="s">
        <v>25</v>
      </c>
      <c r="C26" s="32">
        <v>119</v>
      </c>
      <c r="D26" s="27">
        <f t="shared" si="5"/>
        <v>19</v>
      </c>
      <c r="E26" s="33">
        <v>77</v>
      </c>
      <c r="F26" s="27">
        <f t="shared" si="6"/>
        <v>21</v>
      </c>
      <c r="G26" s="20">
        <f t="shared" si="2"/>
        <v>0.54545454545454541</v>
      </c>
      <c r="H26" s="29">
        <v>637</v>
      </c>
      <c r="I26" s="30">
        <v>394</v>
      </c>
      <c r="J26" s="27">
        <f t="shared" si="7"/>
        <v>20</v>
      </c>
      <c r="K26" s="22">
        <f t="shared" si="3"/>
        <v>0.61675126903553301</v>
      </c>
    </row>
    <row r="27" spans="1:11" ht="12.75" x14ac:dyDescent="0.2">
      <c r="A27" s="31">
        <f t="shared" si="4"/>
        <v>20</v>
      </c>
      <c r="B27" s="25" t="s">
        <v>31</v>
      </c>
      <c r="C27" s="32">
        <v>75</v>
      </c>
      <c r="D27" s="27">
        <f t="shared" si="5"/>
        <v>21</v>
      </c>
      <c r="E27" s="33">
        <v>10</v>
      </c>
      <c r="F27" s="27">
        <f t="shared" si="6"/>
        <v>26</v>
      </c>
      <c r="G27" s="20">
        <f t="shared" si="2"/>
        <v>6.5</v>
      </c>
      <c r="H27" s="29">
        <v>425</v>
      </c>
      <c r="I27" s="30">
        <v>90</v>
      </c>
      <c r="J27" s="27">
        <f t="shared" si="7"/>
        <v>26</v>
      </c>
      <c r="K27" s="22">
        <f t="shared" si="3"/>
        <v>3.7222222222222223</v>
      </c>
    </row>
    <row r="28" spans="1:11" ht="12.75" x14ac:dyDescent="0.2">
      <c r="A28" s="31">
        <f t="shared" si="4"/>
        <v>21</v>
      </c>
      <c r="B28" s="25" t="s">
        <v>36</v>
      </c>
      <c r="C28" s="32">
        <v>73</v>
      </c>
      <c r="D28" s="27">
        <f t="shared" si="5"/>
        <v>22</v>
      </c>
      <c r="E28" s="33">
        <v>3</v>
      </c>
      <c r="F28" s="27">
        <f t="shared" si="6"/>
        <v>30</v>
      </c>
      <c r="G28" s="20">
        <f t="shared" si="2"/>
        <v>23.333333333333332</v>
      </c>
      <c r="H28" s="29">
        <v>289</v>
      </c>
      <c r="I28" s="30">
        <v>16</v>
      </c>
      <c r="J28" s="27">
        <f t="shared" si="7"/>
        <v>31</v>
      </c>
      <c r="K28" s="22">
        <f t="shared" si="3"/>
        <v>17.0625</v>
      </c>
    </row>
    <row r="29" spans="1:11" ht="12.75" x14ac:dyDescent="0.2">
      <c r="A29" s="31">
        <f t="shared" si="4"/>
        <v>22</v>
      </c>
      <c r="B29" s="25" t="s">
        <v>24</v>
      </c>
      <c r="C29" s="32">
        <v>80</v>
      </c>
      <c r="D29" s="27">
        <f t="shared" si="5"/>
        <v>20</v>
      </c>
      <c r="E29" s="33">
        <v>127</v>
      </c>
      <c r="F29" s="27">
        <f t="shared" si="6"/>
        <v>19</v>
      </c>
      <c r="G29" s="20">
        <f t="shared" si="2"/>
        <v>-0.37007874015748032</v>
      </c>
      <c r="H29" s="29">
        <v>283</v>
      </c>
      <c r="I29" s="30">
        <v>484</v>
      </c>
      <c r="J29" s="27">
        <f t="shared" si="7"/>
        <v>19</v>
      </c>
      <c r="K29" s="22">
        <f t="shared" si="3"/>
        <v>-0.41528925619834711</v>
      </c>
    </row>
    <row r="30" spans="1:11" ht="12.75" x14ac:dyDescent="0.2">
      <c r="A30" s="31">
        <f t="shared" si="4"/>
        <v>23</v>
      </c>
      <c r="B30" s="25" t="s">
        <v>27</v>
      </c>
      <c r="C30" s="32">
        <v>67</v>
      </c>
      <c r="D30" s="27">
        <f t="shared" si="5"/>
        <v>23</v>
      </c>
      <c r="E30" s="33">
        <v>74</v>
      </c>
      <c r="F30" s="27">
        <f t="shared" si="6"/>
        <v>22</v>
      </c>
      <c r="G30" s="20">
        <f t="shared" si="2"/>
        <v>-9.45945945945946E-2</v>
      </c>
      <c r="H30" s="29">
        <v>276</v>
      </c>
      <c r="I30" s="30">
        <v>343</v>
      </c>
      <c r="J30" s="27">
        <f t="shared" si="7"/>
        <v>23</v>
      </c>
      <c r="K30" s="22">
        <f t="shared" si="3"/>
        <v>-0.19533527696793002</v>
      </c>
    </row>
    <row r="31" spans="1:11" ht="12.75" x14ac:dyDescent="0.2">
      <c r="A31" s="31">
        <f t="shared" si="4"/>
        <v>24</v>
      </c>
      <c r="B31" s="25" t="s">
        <v>28</v>
      </c>
      <c r="C31" s="32">
        <v>15</v>
      </c>
      <c r="D31" s="27">
        <f t="shared" si="5"/>
        <v>26</v>
      </c>
      <c r="E31" s="33">
        <v>84</v>
      </c>
      <c r="F31" s="27">
        <f t="shared" si="6"/>
        <v>20</v>
      </c>
      <c r="G31" s="20">
        <f t="shared" si="2"/>
        <v>-0.8214285714285714</v>
      </c>
      <c r="H31" s="29">
        <v>188</v>
      </c>
      <c r="I31" s="30">
        <v>349</v>
      </c>
      <c r="J31" s="27">
        <f t="shared" si="7"/>
        <v>21</v>
      </c>
      <c r="K31" s="22">
        <f t="shared" si="3"/>
        <v>-0.46131805157593125</v>
      </c>
    </row>
    <row r="32" spans="1:11" ht="12.75" x14ac:dyDescent="0.2">
      <c r="A32" s="31">
        <f t="shared" si="4"/>
        <v>25</v>
      </c>
      <c r="B32" s="25" t="s">
        <v>29</v>
      </c>
      <c r="C32" s="32">
        <v>26</v>
      </c>
      <c r="D32" s="27">
        <f t="shared" si="5"/>
        <v>24</v>
      </c>
      <c r="E32" s="33">
        <v>73</v>
      </c>
      <c r="F32" s="27">
        <f t="shared" si="6"/>
        <v>23</v>
      </c>
      <c r="G32" s="20">
        <f t="shared" si="2"/>
        <v>-0.64383561643835618</v>
      </c>
      <c r="H32" s="29">
        <v>187</v>
      </c>
      <c r="I32" s="30">
        <v>292</v>
      </c>
      <c r="J32" s="27">
        <f t="shared" si="7"/>
        <v>24</v>
      </c>
      <c r="K32" s="22">
        <f t="shared" si="3"/>
        <v>-0.3595890410958904</v>
      </c>
    </row>
    <row r="33" spans="1:11" ht="12.75" x14ac:dyDescent="0.2">
      <c r="A33" s="31">
        <f t="shared" si="4"/>
        <v>26</v>
      </c>
      <c r="B33" s="25" t="s">
        <v>30</v>
      </c>
      <c r="C33" s="32">
        <v>26</v>
      </c>
      <c r="D33" s="27">
        <f t="shared" si="5"/>
        <v>24</v>
      </c>
      <c r="E33" s="33">
        <v>27</v>
      </c>
      <c r="F33" s="27">
        <f t="shared" si="6"/>
        <v>25</v>
      </c>
      <c r="G33" s="20">
        <f t="shared" si="2"/>
        <v>-3.7037037037037035E-2</v>
      </c>
      <c r="H33" s="29">
        <v>154</v>
      </c>
      <c r="I33" s="30">
        <v>153</v>
      </c>
      <c r="J33" s="27">
        <f t="shared" si="7"/>
        <v>25</v>
      </c>
      <c r="K33" s="22">
        <f t="shared" si="3"/>
        <v>6.5359477124183009E-3</v>
      </c>
    </row>
    <row r="34" spans="1:11" ht="12.75" x14ac:dyDescent="0.2">
      <c r="A34" s="31">
        <f t="shared" si="4"/>
        <v>27</v>
      </c>
      <c r="B34" s="25" t="s">
        <v>26</v>
      </c>
      <c r="C34" s="32">
        <v>7</v>
      </c>
      <c r="D34" s="27">
        <f t="shared" si="5"/>
        <v>27</v>
      </c>
      <c r="E34" s="33">
        <v>62</v>
      </c>
      <c r="F34" s="27">
        <f t="shared" si="6"/>
        <v>24</v>
      </c>
      <c r="G34" s="20">
        <f t="shared" si="2"/>
        <v>-0.88709677419354838</v>
      </c>
      <c r="H34" s="29">
        <v>77</v>
      </c>
      <c r="I34" s="30">
        <v>344</v>
      </c>
      <c r="J34" s="27">
        <f t="shared" si="7"/>
        <v>22</v>
      </c>
      <c r="K34" s="22">
        <f t="shared" si="3"/>
        <v>-0.77616279069767447</v>
      </c>
    </row>
    <row r="35" spans="1:11" ht="12.75" x14ac:dyDescent="0.2">
      <c r="A35" s="31">
        <f t="shared" si="4"/>
        <v>28</v>
      </c>
      <c r="B35" s="25" t="s">
        <v>34</v>
      </c>
      <c r="C35" s="32">
        <v>7</v>
      </c>
      <c r="D35" s="27">
        <f t="shared" si="5"/>
        <v>27</v>
      </c>
      <c r="E35" s="33">
        <v>6</v>
      </c>
      <c r="F35" s="27">
        <f t="shared" si="6"/>
        <v>27</v>
      </c>
      <c r="G35" s="20">
        <f t="shared" si="2"/>
        <v>0.16666666666666666</v>
      </c>
      <c r="H35" s="29">
        <v>47</v>
      </c>
      <c r="I35" s="30">
        <v>21</v>
      </c>
      <c r="J35" s="27">
        <f t="shared" si="7"/>
        <v>29</v>
      </c>
      <c r="K35" s="22">
        <f t="shared" si="3"/>
        <v>1.2380952380952381</v>
      </c>
    </row>
    <row r="36" spans="1:11" ht="12.75" x14ac:dyDescent="0.2">
      <c r="A36" s="31">
        <f t="shared" si="4"/>
        <v>29</v>
      </c>
      <c r="B36" s="25" t="s">
        <v>37</v>
      </c>
      <c r="C36" s="32">
        <v>4</v>
      </c>
      <c r="D36" s="27">
        <f t="shared" si="5"/>
        <v>30</v>
      </c>
      <c r="E36" s="33">
        <v>3</v>
      </c>
      <c r="F36" s="27">
        <f t="shared" si="6"/>
        <v>30</v>
      </c>
      <c r="G36" s="20">
        <f t="shared" si="2"/>
        <v>0.33333333333333331</v>
      </c>
      <c r="H36" s="29">
        <v>27</v>
      </c>
      <c r="I36" s="30">
        <v>14</v>
      </c>
      <c r="J36" s="27">
        <f t="shared" si="7"/>
        <v>32</v>
      </c>
      <c r="K36" s="22">
        <f t="shared" si="3"/>
        <v>0.9285714285714286</v>
      </c>
    </row>
    <row r="37" spans="1:11" ht="12.75" x14ac:dyDescent="0.2">
      <c r="A37" s="31">
        <f t="shared" si="4"/>
        <v>30</v>
      </c>
      <c r="B37" s="25" t="s">
        <v>32</v>
      </c>
      <c r="C37" s="32">
        <v>5</v>
      </c>
      <c r="D37" s="27">
        <f t="shared" si="5"/>
        <v>29</v>
      </c>
      <c r="E37" s="33">
        <v>4</v>
      </c>
      <c r="F37" s="27">
        <f t="shared" si="6"/>
        <v>29</v>
      </c>
      <c r="G37" s="20">
        <f t="shared" si="2"/>
        <v>0.25</v>
      </c>
      <c r="H37" s="29">
        <v>22</v>
      </c>
      <c r="I37" s="30">
        <v>45</v>
      </c>
      <c r="J37" s="27">
        <f t="shared" si="7"/>
        <v>27</v>
      </c>
      <c r="K37" s="22">
        <f t="shared" si="3"/>
        <v>-0.51111111111111107</v>
      </c>
    </row>
    <row r="38" spans="1:11" ht="12.75" x14ac:dyDescent="0.2">
      <c r="A38" s="31">
        <f t="shared" si="4"/>
        <v>31</v>
      </c>
      <c r="B38" s="25" t="s">
        <v>35</v>
      </c>
      <c r="C38" s="32">
        <v>0</v>
      </c>
      <c r="D38" s="27">
        <f t="shared" si="5"/>
        <v>33</v>
      </c>
      <c r="E38" s="33">
        <v>6</v>
      </c>
      <c r="F38" s="27">
        <f t="shared" si="6"/>
        <v>27</v>
      </c>
      <c r="G38" s="20">
        <f t="shared" si="2"/>
        <v>-1</v>
      </c>
      <c r="H38" s="29">
        <v>12</v>
      </c>
      <c r="I38" s="30">
        <v>20</v>
      </c>
      <c r="J38" s="27">
        <f t="shared" si="7"/>
        <v>30</v>
      </c>
      <c r="K38" s="22">
        <f t="shared" si="3"/>
        <v>-0.4</v>
      </c>
    </row>
    <row r="39" spans="1:11" ht="12.75" x14ac:dyDescent="0.2">
      <c r="A39" s="31">
        <f t="shared" si="4"/>
        <v>32</v>
      </c>
      <c r="B39" s="25" t="s">
        <v>41</v>
      </c>
      <c r="C39" s="32">
        <v>2</v>
      </c>
      <c r="D39" s="27">
        <f t="shared" si="5"/>
        <v>31</v>
      </c>
      <c r="E39" s="33">
        <v>2</v>
      </c>
      <c r="F39" s="27">
        <f t="shared" si="6"/>
        <v>32</v>
      </c>
      <c r="G39" s="20">
        <f t="shared" si="2"/>
        <v>0</v>
      </c>
      <c r="H39" s="29">
        <v>11</v>
      </c>
      <c r="I39" s="30">
        <v>7</v>
      </c>
      <c r="J39" s="27">
        <f t="shared" si="7"/>
        <v>33</v>
      </c>
      <c r="K39" s="22">
        <f t="shared" si="3"/>
        <v>0.5714285714285714</v>
      </c>
    </row>
    <row r="40" spans="1:11" ht="12.75" x14ac:dyDescent="0.2">
      <c r="A40" s="31">
        <f t="shared" si="4"/>
        <v>33</v>
      </c>
      <c r="B40" s="25" t="s">
        <v>45</v>
      </c>
      <c r="C40" s="32">
        <v>1</v>
      </c>
      <c r="D40" s="27">
        <f t="shared" si="5"/>
        <v>32</v>
      </c>
      <c r="E40" s="33">
        <v>0</v>
      </c>
      <c r="F40" s="27">
        <f t="shared" si="6"/>
        <v>34</v>
      </c>
      <c r="G40" s="20">
        <f t="shared" si="2"/>
        <v>1</v>
      </c>
      <c r="H40" s="29">
        <v>9</v>
      </c>
      <c r="I40" s="30"/>
      <c r="J40" s="27" t="e">
        <f t="shared" si="7"/>
        <v>#N/A</v>
      </c>
      <c r="K40" s="22">
        <f t="shared" si="3"/>
        <v>1</v>
      </c>
    </row>
    <row r="41" spans="1:11" ht="12.75" x14ac:dyDescent="0.2">
      <c r="A41" s="31">
        <f t="shared" si="4"/>
        <v>34</v>
      </c>
      <c r="B41" s="25" t="s">
        <v>44</v>
      </c>
      <c r="C41" s="32">
        <v>0</v>
      </c>
      <c r="D41" s="27">
        <f t="shared" si="5"/>
        <v>33</v>
      </c>
      <c r="E41" s="33">
        <v>0</v>
      </c>
      <c r="F41" s="27">
        <f t="shared" si="6"/>
        <v>34</v>
      </c>
      <c r="G41" s="20">
        <f t="shared" si="2"/>
        <v>0</v>
      </c>
      <c r="H41" s="29">
        <v>1</v>
      </c>
      <c r="I41" s="30"/>
      <c r="J41" s="27" t="e">
        <f t="shared" si="7"/>
        <v>#N/A</v>
      </c>
      <c r="K41" s="22">
        <f t="shared" si="3"/>
        <v>1</v>
      </c>
    </row>
    <row r="42" spans="1:11" ht="12.75" x14ac:dyDescent="0.2">
      <c r="A42" s="31">
        <f t="shared" si="4"/>
        <v>35</v>
      </c>
      <c r="B42" s="25" t="s">
        <v>39</v>
      </c>
      <c r="C42" s="32">
        <v>0</v>
      </c>
      <c r="D42" s="27">
        <f t="shared" si="5"/>
        <v>33</v>
      </c>
      <c r="E42" s="33">
        <v>0</v>
      </c>
      <c r="F42" s="27">
        <f t="shared" si="6"/>
        <v>34</v>
      </c>
      <c r="G42" s="20">
        <f t="shared" ref="G42:G44" si="8">IF(ISERROR((C42-E42)/E42), IF(E42=0,IF(C42&gt;0,1,IF(C42=0,0,((C42-E42)/E42)))),(C42-E42)/E42)</f>
        <v>0</v>
      </c>
      <c r="H42" s="29"/>
      <c r="I42" s="30">
        <v>1</v>
      </c>
      <c r="J42" s="27">
        <f t="shared" si="7"/>
        <v>36</v>
      </c>
      <c r="K42" s="22">
        <f t="shared" ref="K42:K44" si="9">IF(ISERROR((H42-I42)/I42), IF(I42=0,IF(H42&gt;0,1,IF(H42=0,0,((H42-I42)/I42)))),(H42-I42)/I42)</f>
        <v>-1</v>
      </c>
    </row>
    <row r="43" spans="1:11" ht="12.75" x14ac:dyDescent="0.2">
      <c r="A43" s="31">
        <f t="shared" si="4"/>
        <v>36</v>
      </c>
      <c r="B43" s="25" t="s">
        <v>42</v>
      </c>
      <c r="C43" s="32">
        <v>0</v>
      </c>
      <c r="D43" s="27">
        <f t="shared" si="5"/>
        <v>33</v>
      </c>
      <c r="E43" s="33">
        <v>0</v>
      </c>
      <c r="F43" s="27">
        <f t="shared" si="6"/>
        <v>34</v>
      </c>
      <c r="G43" s="20">
        <f t="shared" si="8"/>
        <v>0</v>
      </c>
      <c r="H43" s="29"/>
      <c r="I43" s="30">
        <v>2</v>
      </c>
      <c r="J43" s="27">
        <f t="shared" si="7"/>
        <v>34</v>
      </c>
      <c r="K43" s="22">
        <f t="shared" si="9"/>
        <v>-1</v>
      </c>
    </row>
    <row r="44" spans="1:11" ht="12.75" x14ac:dyDescent="0.2">
      <c r="A44" s="31">
        <f t="shared" si="4"/>
        <v>37</v>
      </c>
      <c r="B44" s="25" t="s">
        <v>33</v>
      </c>
      <c r="C44" s="32">
        <v>0</v>
      </c>
      <c r="D44" s="27">
        <f t="shared" si="5"/>
        <v>33</v>
      </c>
      <c r="E44" s="33">
        <v>1</v>
      </c>
      <c r="F44" s="27">
        <f t="shared" si="6"/>
        <v>33</v>
      </c>
      <c r="G44" s="20">
        <f t="shared" si="8"/>
        <v>-1</v>
      </c>
      <c r="H44" s="29"/>
      <c r="I44" s="30">
        <v>25</v>
      </c>
      <c r="J44" s="27">
        <f t="shared" si="7"/>
        <v>28</v>
      </c>
      <c r="K44" s="22">
        <f t="shared" si="9"/>
        <v>-1</v>
      </c>
    </row>
    <row r="45" spans="1:11" ht="12.75" x14ac:dyDescent="0.2">
      <c r="A45" s="31">
        <f t="shared" si="4"/>
        <v>38</v>
      </c>
      <c r="B45" s="25" t="s">
        <v>43</v>
      </c>
      <c r="C45" s="32">
        <v>0</v>
      </c>
      <c r="D45" s="27">
        <f t="shared" si="5"/>
        <v>33</v>
      </c>
      <c r="E45" s="33">
        <v>0</v>
      </c>
      <c r="F45" s="27">
        <f t="shared" si="6"/>
        <v>34</v>
      </c>
      <c r="G45" s="20">
        <f t="shared" ref="G45" si="10">IF(ISERROR((C45-E45)/E45), IF(E45=0,IF(C45&gt;0,1,IF(C45=0,0,((C45-E45)/E45)))),(C45-E45)/E45)</f>
        <v>0</v>
      </c>
      <c r="H45" s="29"/>
      <c r="I45" s="30">
        <v>2</v>
      </c>
      <c r="J45" s="27">
        <f t="shared" si="7"/>
        <v>34</v>
      </c>
      <c r="K45" s="22">
        <f t="shared" ref="K45" si="11">IF(ISERROR((H45-I45)/I45), IF(I45=0,IF(H45&gt;0,1,IF(H45=0,0,((H45-I45)/I45)))),(H45-I45)/I45)</f>
        <v>-1</v>
      </c>
    </row>
    <row r="46" spans="1:11" ht="12.75" x14ac:dyDescent="0.2">
      <c r="A46" s="31">
        <f t="shared" si="4"/>
        <v>39</v>
      </c>
      <c r="B46" s="25" t="s">
        <v>38</v>
      </c>
      <c r="C46" s="32">
        <v>0</v>
      </c>
      <c r="D46" s="27">
        <f t="shared" si="5"/>
        <v>33</v>
      </c>
      <c r="E46" s="33">
        <v>0</v>
      </c>
      <c r="F46" s="27">
        <f t="shared" si="6"/>
        <v>34</v>
      </c>
      <c r="G46" s="20">
        <f t="shared" ref="G46" si="12">IF(ISERROR((C46-E46)/E46), IF(E46=0,IF(C46&gt;0,1,IF(C46=0,0,((C46-E46)/E46)))),(C46-E46)/E46)</f>
        <v>0</v>
      </c>
      <c r="H46" s="29"/>
      <c r="I46" s="30">
        <v>1</v>
      </c>
      <c r="J46" s="27">
        <f t="shared" si="7"/>
        <v>36</v>
      </c>
      <c r="K46" s="22">
        <f t="shared" ref="K46" si="13">IF(ISERROR((H46-I46)/I46), IF(I46=0,IF(H46&gt;0,1,IF(H46=0,0,((H46-I46)/I46)))),(H46-I46)/I46)</f>
        <v>-1</v>
      </c>
    </row>
    <row r="47" spans="1:11" ht="13.5" thickBot="1" x14ac:dyDescent="0.25">
      <c r="A47" s="34">
        <f t="shared" si="4"/>
        <v>40</v>
      </c>
      <c r="B47" s="35" t="s">
        <v>46</v>
      </c>
      <c r="C47" s="39">
        <v>0</v>
      </c>
      <c r="D47" s="27">
        <f t="shared" si="5"/>
        <v>33</v>
      </c>
      <c r="E47" s="40">
        <v>0</v>
      </c>
      <c r="F47" s="36">
        <f t="shared" si="6"/>
        <v>34</v>
      </c>
      <c r="G47" s="21">
        <f t="shared" ref="G47" si="14">IF(ISERROR((C47-E47)/E47), IF(E47=0,IF(C47&gt;0,1,IF(C47=0,0,((C47-E47)/E47)))),(C47-E47)/E47)</f>
        <v>0</v>
      </c>
      <c r="H47" s="37"/>
      <c r="I47" s="38">
        <v>1</v>
      </c>
      <c r="J47" s="36">
        <f t="shared" si="7"/>
        <v>36</v>
      </c>
      <c r="K47" s="23">
        <f t="shared" ref="K47" si="15">IF(ISERROR((H47-I47)/I47), IF(I47=0,IF(H47&gt;0,1,IF(H47=0,0,((H47-I47)/I47)))),(H47-I47)/I47)</f>
        <v>-1</v>
      </c>
    </row>
    <row r="48" spans="1:11" x14ac:dyDescent="0.2">
      <c r="C48" s="19"/>
      <c r="D48" s="48"/>
      <c r="E48" s="19"/>
    </row>
    <row r="49" spans="3:5" x14ac:dyDescent="0.2">
      <c r="C49" s="19"/>
      <c r="D49" s="19"/>
      <c r="E49" s="19"/>
    </row>
    <row r="50" spans="3:5" x14ac:dyDescent="0.2">
      <c r="C50" s="19"/>
      <c r="D50" s="19"/>
      <c r="E50" s="19"/>
    </row>
    <row r="51" spans="3:5" x14ac:dyDescent="0.2">
      <c r="C51" s="19"/>
      <c r="D51" s="19"/>
      <c r="E51" s="19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7">
    <cfRule type="cellIs" dxfId="1" priority="6" operator="lessThan">
      <formula>0</formula>
    </cfRule>
  </conditionalFormatting>
  <conditionalFormatting sqref="K8:K47">
    <cfRule type="cellIs" dxfId="0" priority="5" operator="lessThan">
      <formula>0</formula>
    </cfRule>
  </conditionalFormatting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1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D1514_April15</vt:lpstr>
      <vt:lpstr>D1514_April15!Print_Area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2015-07-20T12:34:58Z</cp:lastPrinted>
  <dcterms:created xsi:type="dcterms:W3CDTF">2014-06-13T11:16:12Z</dcterms:created>
  <dcterms:modified xsi:type="dcterms:W3CDTF">2015-07-20T12:35:08Z</dcterms:modified>
</cp:coreProperties>
</file>