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514_November15" sheetId="1" r:id="rId1"/>
  </sheets>
  <definedNames>
    <definedName name="_xlnm.Print_Area" localSheetId="0">D1514_November15!$A$1:$K$48</definedName>
  </definedNames>
  <calcPr calcId="145621"/>
</workbook>
</file>

<file path=xl/calcChain.xml><?xml version="1.0" encoding="utf-8"?>
<calcChain xmlns="http://schemas.openxmlformats.org/spreadsheetml/2006/main">
  <c r="J46" i="1" l="1"/>
  <c r="K46" i="1"/>
  <c r="F46" i="1"/>
  <c r="D46" i="1"/>
  <c r="G46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7" i="1"/>
  <c r="J48" i="1"/>
  <c r="J9" i="1"/>
  <c r="J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9" i="1"/>
  <c r="F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9" i="1"/>
  <c r="D8" i="1"/>
  <c r="K48" i="1"/>
  <c r="G48" i="1"/>
  <c r="I7" i="1" l="1"/>
  <c r="H7" i="1"/>
  <c r="E7" i="1"/>
  <c r="C7" i="1"/>
  <c r="G47" i="1"/>
  <c r="K47" i="1"/>
  <c r="G45" i="1" l="1"/>
  <c r="K45" i="1"/>
  <c r="K42" i="1" l="1"/>
  <c r="K43" i="1"/>
  <c r="K44" i="1"/>
  <c r="G42" i="1"/>
  <c r="G43" i="1"/>
  <c r="G44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<sst xmlns="http://schemas.openxmlformats.org/spreadsheetml/2006/main" count="53" uniqueCount="53">
  <si>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</si>
  <si>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</si>
  <si>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</si>
  <si>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</si>
  <si>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</si>
  <si>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</si>
  <si>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% D15/14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</si>
  <si>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</si>
  <si>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</si>
  <si>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</si>
  <si>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</si>
  <si>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</si>
  <si>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</si>
  <si>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</si>
  <si>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</si>
  <si>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</si>
  <si>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</si>
  <si>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</si>
  <si>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</si>
  <si>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</si>
  <si>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</si>
  <si>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</si>
  <si>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</si>
  <si>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</si>
  <si>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</si>
  <si>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</si>
  <si>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</si>
  <si>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</si>
  <si>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</si>
  <si>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</si>
  <si>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</si>
  <si>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</si>
  <si>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</si>
  <si>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</si>
  <si>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</si>
  <si>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</si>
  <si>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</si>
  <si>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</si>
  <si>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</si>
  <si>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</si>
  <si>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</si>
  <si>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SH AUTO</t>
  </si>
  <si>
    <t>DAIHATSU</t>
  </si>
  <si>
    <t>MAZDA</t>
  </si>
  <si>
    <t>MOBITECNO</t>
  </si>
  <si>
    <t>CHANGAN</t>
  </si>
  <si>
    <t>BENTLEY</t>
  </si>
  <si>
    <t>MASERATI</t>
  </si>
  <si>
    <t>November '15 -YTD</t>
  </si>
  <si>
    <t>Nov. '15</t>
  </si>
  <si>
    <t>Nov. '14</t>
  </si>
  <si>
    <t>Nov. '15-YTD</t>
  </si>
  <si>
    <t>Nov. '14-YTD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</si>
</sst>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2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8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11" fillId="0" borderId="0" xfId="2" applyFont="1"/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9" fillId="0" borderId="11" xfId="2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49"/>
  <sheetViews>
    <sheetView tabSelected="1" zoomScaleNormal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6.75" customHeight="1" x14ac:dyDescent="0.2"/>
    <row r="2" spans="1:11" ht="12.75" customHeight="1" x14ac:dyDescent="0.2">
      <c r="A2" s="3" t="s">
        <v>48</v>
      </c>
      <c r="B2" s="4"/>
      <c r="C2" s="4"/>
      <c r="D2" s="4"/>
    </row>
    <row r="3" spans="1:11" ht="17.25" customHeight="1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7.25" customHeight="1" x14ac:dyDescent="0.2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44" t="s">
        <v>49</v>
      </c>
      <c r="D6" s="45"/>
      <c r="E6" s="46" t="s">
        <v>50</v>
      </c>
      <c r="F6" s="47"/>
      <c r="G6" s="7" t="s">
        <v>6</v>
      </c>
      <c r="H6" s="8" t="s">
        <v>51</v>
      </c>
      <c r="I6" s="46" t="s">
        <v>52</v>
      </c>
      <c r="J6" s="47"/>
      <c r="K6" s="9" t="str">
        <f>G6</f>
        <v>% D15/14</v>
      </c>
    </row>
    <row r="7" spans="1:11" s="18" customFormat="1" ht="14.25" customHeight="1" thickBot="1" x14ac:dyDescent="0.25">
      <c r="A7" s="10" t="s">
        <v>4</v>
      </c>
      <c r="B7" s="11" t="s">
        <v>5</v>
      </c>
      <c r="C7" s="41">
        <f>SUM(C8:C47)</f>
        <v>5859</v>
      </c>
      <c r="D7" s="42"/>
      <c r="E7" s="12">
        <f>SUM(E8:E47)</f>
        <v>4983</v>
      </c>
      <c r="F7" s="13"/>
      <c r="G7" s="14">
        <f t="shared" ref="G7" si="0">(C7-E7)/E7</f>
        <v>0.17579771222155327</v>
      </c>
      <c r="H7" s="15">
        <f>SUM(H8:H47)</f>
        <v>68989</v>
      </c>
      <c r="I7" s="16">
        <f>SUM(I8:I47)</f>
        <v>64830</v>
      </c>
      <c r="J7" s="13"/>
      <c r="K7" s="17">
        <f t="shared" ref="K7" si="1">(H7-I7)/I7</f>
        <v>6.4152398580903908E-2</v>
      </c>
    </row>
    <row r="8" spans="1:11" ht="12.75" x14ac:dyDescent="0.2">
      <c r="A8" s="24">
        <v>1</v>
      </c>
      <c r="B8" s="25" t="s">
        <v>7</v>
      </c>
      <c r="C8" s="26">
        <v>982</v>
      </c>
      <c r="D8" s="27">
        <f t="shared" ref="D8:D48" si="2">RANK(C8,$C$8:$C$48)</f>
        <v>1</v>
      </c>
      <c r="E8" s="28">
        <v>774</v>
      </c>
      <c r="F8" s="27">
        <f t="shared" ref="F8:F48" si="3">RANK(E8,$E$8:$E$48)</f>
        <v>1</v>
      </c>
      <c r="G8" s="20">
        <f t="shared" ref="G8:G41" si="4">IF(ISERROR((C8-E8)/E8), IF(E8=0,IF(C8&gt;0,1,IF(C8=0,0,((C8-E8)/E8)))),(C8-E8)/E8)</f>
        <v>0.26873385012919898</v>
      </c>
      <c r="H8" s="29">
        <v>7761</v>
      </c>
      <c r="I8" s="30">
        <v>7298</v>
      </c>
      <c r="J8" s="27">
        <f t="shared" ref="J8:J48" si="5">RANK(I8,$I$8:$I$48)</f>
        <v>1</v>
      </c>
      <c r="K8" s="22">
        <f t="shared" ref="K8:K41" si="6">IF(ISERROR((H8-I8)/I8), IF(I8=0,IF(H8&gt;0,1,IF(H8=0,0,((H8-I8)/I8)))),(H8-I8)/I8)</f>
        <v>6.3442038914771168E-2</v>
      </c>
    </row>
    <row r="9" spans="1:11" ht="12.75" x14ac:dyDescent="0.2">
      <c r="A9" s="31">
        <f t="shared" ref="A9:A48" si="7">A8+1</f>
        <v>2</v>
      </c>
      <c r="B9" s="25" t="s">
        <v>8</v>
      </c>
      <c r="C9" s="32">
        <v>473</v>
      </c>
      <c r="D9" s="27">
        <f t="shared" si="2"/>
        <v>3</v>
      </c>
      <c r="E9" s="33">
        <v>609</v>
      </c>
      <c r="F9" s="27">
        <f t="shared" si="3"/>
        <v>2</v>
      </c>
      <c r="G9" s="20">
        <f t="shared" si="4"/>
        <v>-0.22331691297208539</v>
      </c>
      <c r="H9" s="29">
        <v>6102</v>
      </c>
      <c r="I9" s="30">
        <v>6340</v>
      </c>
      <c r="J9" s="27">
        <f t="shared" si="5"/>
        <v>2</v>
      </c>
      <c r="K9" s="22">
        <f t="shared" si="6"/>
        <v>-3.7539432176656153E-2</v>
      </c>
    </row>
    <row r="10" spans="1:11" ht="12.75" x14ac:dyDescent="0.2">
      <c r="A10" s="31">
        <f t="shared" si="7"/>
        <v>3</v>
      </c>
      <c r="B10" s="25" t="s">
        <v>9</v>
      </c>
      <c r="C10" s="32">
        <v>333</v>
      </c>
      <c r="D10" s="27">
        <f t="shared" si="2"/>
        <v>4</v>
      </c>
      <c r="E10" s="33">
        <v>239</v>
      </c>
      <c r="F10" s="27">
        <f t="shared" si="3"/>
        <v>6</v>
      </c>
      <c r="G10" s="20">
        <f t="shared" si="4"/>
        <v>0.39330543933054396</v>
      </c>
      <c r="H10" s="29">
        <v>5974</v>
      </c>
      <c r="I10" s="30">
        <v>5549</v>
      </c>
      <c r="J10" s="27">
        <f t="shared" si="5"/>
        <v>4</v>
      </c>
      <c r="K10" s="22">
        <f t="shared" si="6"/>
        <v>7.6590376644440433E-2</v>
      </c>
    </row>
    <row r="11" spans="1:11" ht="12.75" x14ac:dyDescent="0.2">
      <c r="A11" s="31">
        <f t="shared" si="7"/>
        <v>4</v>
      </c>
      <c r="B11" s="25" t="s">
        <v>10</v>
      </c>
      <c r="C11" s="32">
        <v>555</v>
      </c>
      <c r="D11" s="27">
        <f t="shared" si="2"/>
        <v>2</v>
      </c>
      <c r="E11" s="33">
        <v>411</v>
      </c>
      <c r="F11" s="27">
        <f t="shared" si="3"/>
        <v>3</v>
      </c>
      <c r="G11" s="20">
        <f t="shared" si="4"/>
        <v>0.35036496350364965</v>
      </c>
      <c r="H11" s="29">
        <v>5561</v>
      </c>
      <c r="I11" s="30">
        <v>5917</v>
      </c>
      <c r="J11" s="27">
        <f t="shared" si="5"/>
        <v>3</v>
      </c>
      <c r="K11" s="22">
        <f t="shared" si="6"/>
        <v>-6.0165624471860739E-2</v>
      </c>
    </row>
    <row r="12" spans="1:11" ht="12.75" x14ac:dyDescent="0.2">
      <c r="A12" s="31">
        <f t="shared" si="7"/>
        <v>5</v>
      </c>
      <c r="B12" s="25" t="s">
        <v>11</v>
      </c>
      <c r="C12" s="32">
        <v>330</v>
      </c>
      <c r="D12" s="27">
        <f t="shared" si="2"/>
        <v>5</v>
      </c>
      <c r="E12" s="33">
        <v>334</v>
      </c>
      <c r="F12" s="27">
        <f t="shared" si="3"/>
        <v>4</v>
      </c>
      <c r="G12" s="20">
        <f t="shared" si="4"/>
        <v>-1.1976047904191617E-2</v>
      </c>
      <c r="H12" s="29">
        <v>4683</v>
      </c>
      <c r="I12" s="30">
        <v>1847</v>
      </c>
      <c r="J12" s="27">
        <f t="shared" si="5"/>
        <v>16</v>
      </c>
      <c r="K12" s="22">
        <f t="shared" si="6"/>
        <v>1.5354629128316188</v>
      </c>
    </row>
    <row r="13" spans="1:11" ht="12.75" x14ac:dyDescent="0.2">
      <c r="A13" s="31">
        <f t="shared" si="7"/>
        <v>6</v>
      </c>
      <c r="B13" s="25" t="s">
        <v>12</v>
      </c>
      <c r="C13" s="32">
        <v>303</v>
      </c>
      <c r="D13" s="27">
        <f t="shared" si="2"/>
        <v>6</v>
      </c>
      <c r="E13" s="33">
        <v>147</v>
      </c>
      <c r="F13" s="27">
        <f t="shared" si="3"/>
        <v>15</v>
      </c>
      <c r="G13" s="20">
        <f t="shared" si="4"/>
        <v>1.0612244897959184</v>
      </c>
      <c r="H13" s="29">
        <v>3882</v>
      </c>
      <c r="I13" s="30">
        <v>3218</v>
      </c>
      <c r="J13" s="27">
        <f t="shared" si="5"/>
        <v>8</v>
      </c>
      <c r="K13" s="22">
        <f t="shared" si="6"/>
        <v>0.20633934120571784</v>
      </c>
    </row>
    <row r="14" spans="1:11" ht="12.75" x14ac:dyDescent="0.2">
      <c r="A14" s="31">
        <f t="shared" si="7"/>
        <v>7</v>
      </c>
      <c r="B14" s="25" t="s">
        <v>13</v>
      </c>
      <c r="C14" s="32">
        <v>296</v>
      </c>
      <c r="D14" s="27">
        <f t="shared" si="2"/>
        <v>7</v>
      </c>
      <c r="E14" s="33">
        <v>307</v>
      </c>
      <c r="F14" s="27">
        <f t="shared" si="3"/>
        <v>5</v>
      </c>
      <c r="G14" s="20">
        <f t="shared" si="4"/>
        <v>-3.5830618892508145E-2</v>
      </c>
      <c r="H14" s="29">
        <v>3607</v>
      </c>
      <c r="I14" s="30">
        <v>3130</v>
      </c>
      <c r="J14" s="27">
        <f t="shared" si="5"/>
        <v>9</v>
      </c>
      <c r="K14" s="22">
        <f t="shared" si="6"/>
        <v>0.1523961661341853</v>
      </c>
    </row>
    <row r="15" spans="1:11" ht="12.75" x14ac:dyDescent="0.2">
      <c r="A15" s="31">
        <f t="shared" si="7"/>
        <v>8</v>
      </c>
      <c r="B15" s="25" t="s">
        <v>14</v>
      </c>
      <c r="C15" s="32">
        <v>236</v>
      </c>
      <c r="D15" s="27">
        <f t="shared" si="2"/>
        <v>11</v>
      </c>
      <c r="E15" s="33">
        <v>190</v>
      </c>
      <c r="F15" s="27">
        <f t="shared" si="3"/>
        <v>11</v>
      </c>
      <c r="G15" s="20">
        <f t="shared" si="4"/>
        <v>0.24210526315789474</v>
      </c>
      <c r="H15" s="29">
        <v>3261</v>
      </c>
      <c r="I15" s="30">
        <v>2177</v>
      </c>
      <c r="J15" s="27">
        <f t="shared" si="5"/>
        <v>13</v>
      </c>
      <c r="K15" s="22">
        <f t="shared" si="6"/>
        <v>0.49793293523197057</v>
      </c>
    </row>
    <row r="16" spans="1:11" ht="12.75" x14ac:dyDescent="0.2">
      <c r="A16" s="31">
        <f t="shared" si="7"/>
        <v>9</v>
      </c>
      <c r="B16" s="25" t="s">
        <v>15</v>
      </c>
      <c r="C16" s="32">
        <v>295</v>
      </c>
      <c r="D16" s="27">
        <f t="shared" si="2"/>
        <v>8</v>
      </c>
      <c r="E16" s="33">
        <v>218</v>
      </c>
      <c r="F16" s="27">
        <f t="shared" si="3"/>
        <v>9</v>
      </c>
      <c r="G16" s="20">
        <f t="shared" si="4"/>
        <v>0.35321100917431192</v>
      </c>
      <c r="H16" s="29">
        <v>3254</v>
      </c>
      <c r="I16" s="30">
        <v>3728</v>
      </c>
      <c r="J16" s="27">
        <f t="shared" si="5"/>
        <v>5</v>
      </c>
      <c r="K16" s="22">
        <f t="shared" si="6"/>
        <v>-0.1271459227467811</v>
      </c>
    </row>
    <row r="17" spans="1:11" ht="12.75" x14ac:dyDescent="0.2">
      <c r="A17" s="31">
        <f t="shared" si="7"/>
        <v>10</v>
      </c>
      <c r="B17" s="25" t="s">
        <v>16</v>
      </c>
      <c r="C17" s="32">
        <v>287</v>
      </c>
      <c r="D17" s="27">
        <f t="shared" si="2"/>
        <v>9</v>
      </c>
      <c r="E17" s="33">
        <v>227</v>
      </c>
      <c r="F17" s="27">
        <f t="shared" si="3"/>
        <v>7</v>
      </c>
      <c r="G17" s="20">
        <f t="shared" si="4"/>
        <v>0.26431718061674009</v>
      </c>
      <c r="H17" s="29">
        <v>3186</v>
      </c>
      <c r="I17" s="30">
        <v>3363</v>
      </c>
      <c r="J17" s="27">
        <f t="shared" si="5"/>
        <v>7</v>
      </c>
      <c r="K17" s="22">
        <f t="shared" si="6"/>
        <v>-5.2631578947368418E-2</v>
      </c>
    </row>
    <row r="18" spans="1:11" ht="12.75" x14ac:dyDescent="0.2">
      <c r="A18" s="31">
        <f t="shared" si="7"/>
        <v>11</v>
      </c>
      <c r="B18" s="25" t="s">
        <v>17</v>
      </c>
      <c r="C18" s="32">
        <v>187</v>
      </c>
      <c r="D18" s="27">
        <f t="shared" si="2"/>
        <v>14</v>
      </c>
      <c r="E18" s="33">
        <v>148</v>
      </c>
      <c r="F18" s="27">
        <f t="shared" si="3"/>
        <v>14</v>
      </c>
      <c r="G18" s="20">
        <f t="shared" si="4"/>
        <v>0.26351351351351349</v>
      </c>
      <c r="H18" s="29">
        <v>2864</v>
      </c>
      <c r="I18" s="30">
        <v>3618</v>
      </c>
      <c r="J18" s="27">
        <f t="shared" si="5"/>
        <v>6</v>
      </c>
      <c r="K18" s="22">
        <f t="shared" si="6"/>
        <v>-0.20840243228302929</v>
      </c>
    </row>
    <row r="19" spans="1:11" ht="12.75" x14ac:dyDescent="0.2">
      <c r="A19" s="31">
        <f t="shared" si="7"/>
        <v>12</v>
      </c>
      <c r="B19" s="25" t="s">
        <v>20</v>
      </c>
      <c r="C19" s="32">
        <v>279</v>
      </c>
      <c r="D19" s="27">
        <f t="shared" si="2"/>
        <v>10</v>
      </c>
      <c r="E19" s="33">
        <v>123</v>
      </c>
      <c r="F19" s="27">
        <f t="shared" si="3"/>
        <v>16</v>
      </c>
      <c r="G19" s="20">
        <f t="shared" si="4"/>
        <v>1.2682926829268293</v>
      </c>
      <c r="H19" s="29">
        <v>2524</v>
      </c>
      <c r="I19" s="30">
        <v>1965</v>
      </c>
      <c r="J19" s="27">
        <f t="shared" si="5"/>
        <v>14</v>
      </c>
      <c r="K19" s="22">
        <f t="shared" si="6"/>
        <v>0.28447837150127225</v>
      </c>
    </row>
    <row r="20" spans="1:11" ht="12.75" x14ac:dyDescent="0.2">
      <c r="A20" s="31">
        <f t="shared" si="7"/>
        <v>13</v>
      </c>
      <c r="B20" s="25" t="s">
        <v>19</v>
      </c>
      <c r="C20" s="32">
        <v>197</v>
      </c>
      <c r="D20" s="27">
        <f t="shared" si="2"/>
        <v>13</v>
      </c>
      <c r="E20" s="33">
        <v>149</v>
      </c>
      <c r="F20" s="27">
        <f t="shared" si="3"/>
        <v>13</v>
      </c>
      <c r="G20" s="20">
        <f t="shared" si="4"/>
        <v>0.32214765100671139</v>
      </c>
      <c r="H20" s="29">
        <v>2465</v>
      </c>
      <c r="I20" s="30">
        <v>2255</v>
      </c>
      <c r="J20" s="27">
        <f t="shared" si="5"/>
        <v>11</v>
      </c>
      <c r="K20" s="22">
        <f t="shared" si="6"/>
        <v>9.3126385809312637E-2</v>
      </c>
    </row>
    <row r="21" spans="1:11" ht="12.75" x14ac:dyDescent="0.2">
      <c r="A21" s="31">
        <f t="shared" si="7"/>
        <v>14</v>
      </c>
      <c r="B21" s="25" t="s">
        <v>18</v>
      </c>
      <c r="C21" s="32">
        <v>141</v>
      </c>
      <c r="D21" s="27">
        <f t="shared" si="2"/>
        <v>15</v>
      </c>
      <c r="E21" s="33">
        <v>183</v>
      </c>
      <c r="F21" s="27">
        <f t="shared" si="3"/>
        <v>12</v>
      </c>
      <c r="G21" s="20">
        <f t="shared" si="4"/>
        <v>-0.22950819672131148</v>
      </c>
      <c r="H21" s="29">
        <v>2375</v>
      </c>
      <c r="I21" s="30">
        <v>2250</v>
      </c>
      <c r="J21" s="27">
        <f t="shared" si="5"/>
        <v>12</v>
      </c>
      <c r="K21" s="22">
        <f t="shared" si="6"/>
        <v>5.5555555555555552E-2</v>
      </c>
    </row>
    <row r="22" spans="1:11" ht="12.75" x14ac:dyDescent="0.2">
      <c r="A22" s="31">
        <f t="shared" si="7"/>
        <v>15</v>
      </c>
      <c r="B22" s="25" t="s">
        <v>21</v>
      </c>
      <c r="C22" s="32">
        <v>106</v>
      </c>
      <c r="D22" s="27">
        <f t="shared" si="2"/>
        <v>18</v>
      </c>
      <c r="E22" s="33">
        <v>203</v>
      </c>
      <c r="F22" s="27">
        <f t="shared" si="3"/>
        <v>10</v>
      </c>
      <c r="G22" s="20">
        <f t="shared" si="4"/>
        <v>-0.47783251231527096</v>
      </c>
      <c r="H22" s="29">
        <v>2119</v>
      </c>
      <c r="I22" s="30">
        <v>3111</v>
      </c>
      <c r="J22" s="27">
        <f t="shared" si="5"/>
        <v>10</v>
      </c>
      <c r="K22" s="22">
        <f t="shared" si="6"/>
        <v>-0.31886853101896495</v>
      </c>
    </row>
    <row r="23" spans="1:11" ht="12.75" x14ac:dyDescent="0.2">
      <c r="A23" s="31">
        <f t="shared" si="7"/>
        <v>16</v>
      </c>
      <c r="B23" s="25" t="s">
        <v>22</v>
      </c>
      <c r="C23" s="32">
        <v>208</v>
      </c>
      <c r="D23" s="27">
        <f t="shared" si="2"/>
        <v>12</v>
      </c>
      <c r="E23" s="33">
        <v>226</v>
      </c>
      <c r="F23" s="27">
        <f t="shared" si="3"/>
        <v>8</v>
      </c>
      <c r="G23" s="20">
        <f t="shared" si="4"/>
        <v>-7.9646017699115043E-2</v>
      </c>
      <c r="H23" s="29">
        <v>1873</v>
      </c>
      <c r="I23" s="30">
        <v>1636</v>
      </c>
      <c r="J23" s="27">
        <f t="shared" si="5"/>
        <v>17</v>
      </c>
      <c r="K23" s="22">
        <f t="shared" si="6"/>
        <v>0.14486552567237163</v>
      </c>
    </row>
    <row r="24" spans="1:11" ht="12.75" x14ac:dyDescent="0.2">
      <c r="A24" s="31">
        <f t="shared" si="7"/>
        <v>17</v>
      </c>
      <c r="B24" s="25" t="s">
        <v>23</v>
      </c>
      <c r="C24" s="32">
        <v>109</v>
      </c>
      <c r="D24" s="27">
        <f t="shared" si="2"/>
        <v>17</v>
      </c>
      <c r="E24" s="33">
        <v>114</v>
      </c>
      <c r="F24" s="27">
        <f t="shared" si="3"/>
        <v>17</v>
      </c>
      <c r="G24" s="20">
        <f t="shared" si="4"/>
        <v>-4.3859649122807015E-2</v>
      </c>
      <c r="H24" s="29">
        <v>1527</v>
      </c>
      <c r="I24" s="30">
        <v>1950</v>
      </c>
      <c r="J24" s="27">
        <f t="shared" si="5"/>
        <v>15</v>
      </c>
      <c r="K24" s="22">
        <f t="shared" si="6"/>
        <v>-0.21692307692307691</v>
      </c>
    </row>
    <row r="25" spans="1:11" ht="12.75" x14ac:dyDescent="0.2">
      <c r="A25" s="31">
        <f t="shared" si="7"/>
        <v>18</v>
      </c>
      <c r="B25" s="25" t="s">
        <v>24</v>
      </c>
      <c r="C25" s="32">
        <v>76</v>
      </c>
      <c r="D25" s="27">
        <f t="shared" si="2"/>
        <v>20</v>
      </c>
      <c r="E25" s="33">
        <v>54</v>
      </c>
      <c r="F25" s="27">
        <f t="shared" si="3"/>
        <v>21</v>
      </c>
      <c r="G25" s="20">
        <f t="shared" si="4"/>
        <v>0.40740740740740738</v>
      </c>
      <c r="H25" s="29">
        <v>1311</v>
      </c>
      <c r="I25" s="30">
        <v>1128</v>
      </c>
      <c r="J25" s="27">
        <f t="shared" si="5"/>
        <v>18</v>
      </c>
      <c r="K25" s="22">
        <f t="shared" si="6"/>
        <v>0.16223404255319149</v>
      </c>
    </row>
    <row r="26" spans="1:11" ht="12.75" x14ac:dyDescent="0.2">
      <c r="A26" s="31">
        <f t="shared" si="7"/>
        <v>19</v>
      </c>
      <c r="B26" s="25" t="s">
        <v>25</v>
      </c>
      <c r="C26" s="32">
        <v>116</v>
      </c>
      <c r="D26" s="27">
        <f t="shared" si="2"/>
        <v>16</v>
      </c>
      <c r="E26" s="33">
        <v>64</v>
      </c>
      <c r="F26" s="27">
        <f t="shared" si="3"/>
        <v>18</v>
      </c>
      <c r="G26" s="20">
        <f t="shared" si="4"/>
        <v>0.8125</v>
      </c>
      <c r="H26" s="29">
        <v>1134</v>
      </c>
      <c r="I26" s="30">
        <v>869</v>
      </c>
      <c r="J26" s="27">
        <f t="shared" si="5"/>
        <v>19</v>
      </c>
      <c r="K26" s="22">
        <f t="shared" si="6"/>
        <v>0.30494821634062141</v>
      </c>
    </row>
    <row r="27" spans="1:11" ht="12.75" x14ac:dyDescent="0.2">
      <c r="A27" s="31">
        <f t="shared" si="7"/>
        <v>20</v>
      </c>
      <c r="B27" s="25" t="s">
        <v>26</v>
      </c>
      <c r="C27" s="32">
        <v>77</v>
      </c>
      <c r="D27" s="27">
        <f t="shared" si="2"/>
        <v>19</v>
      </c>
      <c r="E27" s="33">
        <v>59</v>
      </c>
      <c r="F27" s="27">
        <f t="shared" si="3"/>
        <v>20</v>
      </c>
      <c r="G27" s="20">
        <f t="shared" si="4"/>
        <v>0.30508474576271188</v>
      </c>
      <c r="H27" s="29">
        <v>708</v>
      </c>
      <c r="I27" s="30">
        <v>183</v>
      </c>
      <c r="J27" s="27">
        <f t="shared" si="5"/>
        <v>26</v>
      </c>
      <c r="K27" s="22">
        <f t="shared" si="6"/>
        <v>2.8688524590163933</v>
      </c>
    </row>
    <row r="28" spans="1:11" ht="12.75" x14ac:dyDescent="0.2">
      <c r="A28" s="31">
        <f t="shared" si="7"/>
        <v>21</v>
      </c>
      <c r="B28" s="25" t="s">
        <v>27</v>
      </c>
      <c r="C28" s="32">
        <v>69</v>
      </c>
      <c r="D28" s="27">
        <f t="shared" si="2"/>
        <v>21</v>
      </c>
      <c r="E28" s="33">
        <v>8</v>
      </c>
      <c r="F28" s="27">
        <f t="shared" si="3"/>
        <v>27</v>
      </c>
      <c r="G28" s="20">
        <f t="shared" si="4"/>
        <v>7.625</v>
      </c>
      <c r="H28" s="29">
        <v>560</v>
      </c>
      <c r="I28" s="30">
        <v>35</v>
      </c>
      <c r="J28" s="27">
        <f t="shared" si="5"/>
        <v>29</v>
      </c>
      <c r="K28" s="22">
        <f t="shared" si="6"/>
        <v>15</v>
      </c>
    </row>
    <row r="29" spans="1:11" ht="12.75" x14ac:dyDescent="0.2">
      <c r="A29" s="31">
        <f t="shared" si="7"/>
        <v>22</v>
      </c>
      <c r="B29" s="25" t="s">
        <v>29</v>
      </c>
      <c r="C29" s="32">
        <v>56</v>
      </c>
      <c r="D29" s="27">
        <f t="shared" si="2"/>
        <v>23</v>
      </c>
      <c r="E29" s="33">
        <v>43</v>
      </c>
      <c r="F29" s="27">
        <f t="shared" si="3"/>
        <v>22</v>
      </c>
      <c r="G29" s="20">
        <f t="shared" si="4"/>
        <v>0.30232558139534882</v>
      </c>
      <c r="H29" s="29">
        <v>500</v>
      </c>
      <c r="I29" s="30">
        <v>553</v>
      </c>
      <c r="J29" s="27">
        <f t="shared" si="5"/>
        <v>22</v>
      </c>
      <c r="K29" s="22">
        <f t="shared" si="6"/>
        <v>-9.5840867992766726E-2</v>
      </c>
    </row>
    <row r="30" spans="1:11" ht="12.75" x14ac:dyDescent="0.2">
      <c r="A30" s="31">
        <f t="shared" si="7"/>
        <v>23</v>
      </c>
      <c r="B30" s="25" t="s">
        <v>28</v>
      </c>
      <c r="C30" s="32">
        <v>26</v>
      </c>
      <c r="D30" s="27">
        <f t="shared" si="2"/>
        <v>24</v>
      </c>
      <c r="E30" s="33">
        <v>35</v>
      </c>
      <c r="F30" s="27">
        <f t="shared" si="3"/>
        <v>23</v>
      </c>
      <c r="G30" s="20">
        <f t="shared" si="4"/>
        <v>-0.25714285714285712</v>
      </c>
      <c r="H30" s="29">
        <v>447</v>
      </c>
      <c r="I30" s="30">
        <v>691</v>
      </c>
      <c r="J30" s="27">
        <f t="shared" si="5"/>
        <v>20</v>
      </c>
      <c r="K30" s="22">
        <f t="shared" si="6"/>
        <v>-0.35311143270622286</v>
      </c>
    </row>
    <row r="31" spans="1:11" ht="12.75" x14ac:dyDescent="0.2">
      <c r="A31" s="31">
        <f t="shared" si="7"/>
        <v>24</v>
      </c>
      <c r="B31" s="25" t="s">
        <v>30</v>
      </c>
      <c r="C31" s="32">
        <v>65</v>
      </c>
      <c r="D31" s="27">
        <f t="shared" si="2"/>
        <v>22</v>
      </c>
      <c r="E31" s="33">
        <v>64</v>
      </c>
      <c r="F31" s="27">
        <f t="shared" si="3"/>
        <v>18</v>
      </c>
      <c r="G31" s="20">
        <f t="shared" si="4"/>
        <v>1.5625E-2</v>
      </c>
      <c r="H31" s="29">
        <v>404</v>
      </c>
      <c r="I31" s="30">
        <v>606</v>
      </c>
      <c r="J31" s="27">
        <f t="shared" si="5"/>
        <v>21</v>
      </c>
      <c r="K31" s="22">
        <f t="shared" si="6"/>
        <v>-0.33333333333333331</v>
      </c>
    </row>
    <row r="32" spans="1:11" ht="12.75" x14ac:dyDescent="0.2">
      <c r="A32" s="31">
        <f t="shared" si="7"/>
        <v>25</v>
      </c>
      <c r="B32" s="25" t="s">
        <v>31</v>
      </c>
      <c r="C32" s="32">
        <v>21</v>
      </c>
      <c r="D32" s="27">
        <f t="shared" si="2"/>
        <v>25</v>
      </c>
      <c r="E32" s="33">
        <v>9</v>
      </c>
      <c r="F32" s="27">
        <f t="shared" si="3"/>
        <v>26</v>
      </c>
      <c r="G32" s="20">
        <f t="shared" si="4"/>
        <v>1.3333333333333333</v>
      </c>
      <c r="H32" s="29">
        <v>286</v>
      </c>
      <c r="I32" s="30">
        <v>442</v>
      </c>
      <c r="J32" s="27">
        <f t="shared" si="5"/>
        <v>24</v>
      </c>
      <c r="K32" s="22">
        <f t="shared" si="6"/>
        <v>-0.35294117647058826</v>
      </c>
    </row>
    <row r="33" spans="1:11" ht="12.75" x14ac:dyDescent="0.2">
      <c r="A33" s="31">
        <f t="shared" si="7"/>
        <v>26</v>
      </c>
      <c r="B33" s="25" t="s">
        <v>32</v>
      </c>
      <c r="C33" s="32">
        <v>4</v>
      </c>
      <c r="D33" s="27">
        <f t="shared" si="2"/>
        <v>29</v>
      </c>
      <c r="E33" s="33">
        <v>19</v>
      </c>
      <c r="F33" s="27">
        <f t="shared" si="3"/>
        <v>24</v>
      </c>
      <c r="G33" s="20">
        <f t="shared" si="4"/>
        <v>-0.78947368421052633</v>
      </c>
      <c r="H33" s="29">
        <v>269</v>
      </c>
      <c r="I33" s="30">
        <v>261</v>
      </c>
      <c r="J33" s="27">
        <f t="shared" si="5"/>
        <v>25</v>
      </c>
      <c r="K33" s="22">
        <f t="shared" si="6"/>
        <v>3.0651340996168581E-2</v>
      </c>
    </row>
    <row r="34" spans="1:11" ht="12.75" x14ac:dyDescent="0.2">
      <c r="A34" s="31">
        <f t="shared" si="7"/>
        <v>27</v>
      </c>
      <c r="B34" s="25" t="s">
        <v>33</v>
      </c>
      <c r="C34" s="32">
        <v>9</v>
      </c>
      <c r="D34" s="27">
        <f t="shared" si="2"/>
        <v>26</v>
      </c>
      <c r="E34" s="33">
        <v>8</v>
      </c>
      <c r="F34" s="27">
        <f t="shared" si="3"/>
        <v>27</v>
      </c>
      <c r="G34" s="20">
        <f t="shared" si="4"/>
        <v>0.125</v>
      </c>
      <c r="H34" s="29">
        <v>138</v>
      </c>
      <c r="I34" s="30">
        <v>490</v>
      </c>
      <c r="J34" s="27">
        <f t="shared" si="5"/>
        <v>23</v>
      </c>
      <c r="K34" s="22">
        <f t="shared" si="6"/>
        <v>-0.71836734693877546</v>
      </c>
    </row>
    <row r="35" spans="1:11" ht="12.75" x14ac:dyDescent="0.2">
      <c r="A35" s="31">
        <f t="shared" si="7"/>
        <v>28</v>
      </c>
      <c r="B35" s="25" t="s">
        <v>34</v>
      </c>
      <c r="C35" s="32">
        <v>4</v>
      </c>
      <c r="D35" s="27">
        <f t="shared" si="2"/>
        <v>29</v>
      </c>
      <c r="E35" s="33">
        <v>10</v>
      </c>
      <c r="F35" s="27">
        <f t="shared" si="3"/>
        <v>25</v>
      </c>
      <c r="G35" s="20">
        <f t="shared" si="4"/>
        <v>-0.6</v>
      </c>
      <c r="H35" s="29">
        <v>70</v>
      </c>
      <c r="I35" s="30">
        <v>56</v>
      </c>
      <c r="J35" s="27">
        <f t="shared" si="5"/>
        <v>28</v>
      </c>
      <c r="K35" s="22">
        <f t="shared" si="6"/>
        <v>0.25</v>
      </c>
    </row>
    <row r="36" spans="1:11" ht="12.75" x14ac:dyDescent="0.2">
      <c r="A36" s="31">
        <f t="shared" si="7"/>
        <v>29</v>
      </c>
      <c r="B36" s="25" t="s">
        <v>36</v>
      </c>
      <c r="C36" s="32">
        <v>6</v>
      </c>
      <c r="D36" s="27">
        <f t="shared" si="2"/>
        <v>27</v>
      </c>
      <c r="E36" s="33">
        <v>1</v>
      </c>
      <c r="F36" s="27">
        <f t="shared" si="3"/>
        <v>30</v>
      </c>
      <c r="G36" s="20">
        <f t="shared" si="4"/>
        <v>5</v>
      </c>
      <c r="H36" s="29">
        <v>39</v>
      </c>
      <c r="I36" s="30">
        <v>63</v>
      </c>
      <c r="J36" s="27">
        <f t="shared" si="5"/>
        <v>27</v>
      </c>
      <c r="K36" s="22">
        <f t="shared" si="6"/>
        <v>-0.38095238095238093</v>
      </c>
    </row>
    <row r="37" spans="1:11" ht="12.75" x14ac:dyDescent="0.2">
      <c r="A37" s="31">
        <f t="shared" si="7"/>
        <v>30</v>
      </c>
      <c r="B37" s="25" t="s">
        <v>35</v>
      </c>
      <c r="C37" s="32">
        <v>3</v>
      </c>
      <c r="D37" s="27">
        <f t="shared" si="2"/>
        <v>31</v>
      </c>
      <c r="E37" s="33">
        <v>0</v>
      </c>
      <c r="F37" s="27">
        <f t="shared" si="3"/>
        <v>32</v>
      </c>
      <c r="G37" s="20">
        <f t="shared" si="4"/>
        <v>1</v>
      </c>
      <c r="H37" s="29">
        <v>36</v>
      </c>
      <c r="I37" s="30">
        <v>22</v>
      </c>
      <c r="J37" s="27">
        <f t="shared" si="5"/>
        <v>32</v>
      </c>
      <c r="K37" s="22">
        <f t="shared" si="6"/>
        <v>0.63636363636363635</v>
      </c>
    </row>
    <row r="38" spans="1:11" ht="12.75" x14ac:dyDescent="0.2">
      <c r="A38" s="31">
        <f t="shared" si="7"/>
        <v>31</v>
      </c>
      <c r="B38" s="25" t="s">
        <v>38</v>
      </c>
      <c r="C38" s="32">
        <v>6</v>
      </c>
      <c r="D38" s="27">
        <f t="shared" si="2"/>
        <v>27</v>
      </c>
      <c r="E38" s="33">
        <v>6</v>
      </c>
      <c r="F38" s="27">
        <f t="shared" si="3"/>
        <v>29</v>
      </c>
      <c r="G38" s="20">
        <f t="shared" si="4"/>
        <v>0</v>
      </c>
      <c r="H38" s="29">
        <v>25</v>
      </c>
      <c r="I38" s="30">
        <v>35</v>
      </c>
      <c r="J38" s="27">
        <f t="shared" si="5"/>
        <v>29</v>
      </c>
      <c r="K38" s="22">
        <f t="shared" si="6"/>
        <v>-0.2857142857142857</v>
      </c>
    </row>
    <row r="39" spans="1:11" ht="12.75" x14ac:dyDescent="0.2">
      <c r="A39" s="31">
        <f t="shared" si="7"/>
        <v>32</v>
      </c>
      <c r="B39" s="25" t="s">
        <v>37</v>
      </c>
      <c r="C39" s="32">
        <v>1</v>
      </c>
      <c r="D39" s="27">
        <f t="shared" si="2"/>
        <v>33</v>
      </c>
      <c r="E39" s="33">
        <v>0</v>
      </c>
      <c r="F39" s="27">
        <f t="shared" si="3"/>
        <v>32</v>
      </c>
      <c r="G39" s="20">
        <f t="shared" si="4"/>
        <v>1</v>
      </c>
      <c r="H39" s="29">
        <v>19</v>
      </c>
      <c r="I39" s="30">
        <v>10</v>
      </c>
      <c r="J39" s="27">
        <f t="shared" si="5"/>
        <v>33</v>
      </c>
      <c r="K39" s="22">
        <f t="shared" si="6"/>
        <v>0.9</v>
      </c>
    </row>
    <row r="40" spans="1:11" ht="12.75" x14ac:dyDescent="0.2">
      <c r="A40" s="31">
        <f t="shared" si="7"/>
        <v>33</v>
      </c>
      <c r="B40" s="25" t="s">
        <v>39</v>
      </c>
      <c r="C40" s="32">
        <v>3</v>
      </c>
      <c r="D40" s="27">
        <f t="shared" si="2"/>
        <v>31</v>
      </c>
      <c r="E40" s="33">
        <v>0</v>
      </c>
      <c r="F40" s="27">
        <f t="shared" si="3"/>
        <v>32</v>
      </c>
      <c r="G40" s="20">
        <f t="shared" si="4"/>
        <v>1</v>
      </c>
      <c r="H40" s="29">
        <v>18</v>
      </c>
      <c r="I40" s="30">
        <v>0</v>
      </c>
      <c r="J40" s="27">
        <f t="shared" si="5"/>
        <v>40</v>
      </c>
      <c r="K40" s="22">
        <f t="shared" si="6"/>
        <v>1</v>
      </c>
    </row>
    <row r="41" spans="1:11" ht="12.75" x14ac:dyDescent="0.2">
      <c r="A41" s="31">
        <f t="shared" si="7"/>
        <v>34</v>
      </c>
      <c r="B41" s="25" t="s">
        <v>40</v>
      </c>
      <c r="C41" s="32">
        <v>0</v>
      </c>
      <c r="D41" s="27">
        <f t="shared" si="2"/>
        <v>34</v>
      </c>
      <c r="E41" s="33">
        <v>0</v>
      </c>
      <c r="F41" s="27">
        <f t="shared" si="3"/>
        <v>32</v>
      </c>
      <c r="G41" s="20">
        <f t="shared" si="4"/>
        <v>0</v>
      </c>
      <c r="H41" s="29">
        <v>6</v>
      </c>
      <c r="I41" s="30">
        <v>2</v>
      </c>
      <c r="J41" s="27">
        <f t="shared" si="5"/>
        <v>34</v>
      </c>
      <c r="K41" s="22">
        <f t="shared" si="6"/>
        <v>2</v>
      </c>
    </row>
    <row r="42" spans="1:11" ht="12.75" x14ac:dyDescent="0.2">
      <c r="A42" s="31">
        <f t="shared" si="7"/>
        <v>35</v>
      </c>
      <c r="B42" s="25" t="s">
        <v>41</v>
      </c>
      <c r="C42" s="32">
        <v>0</v>
      </c>
      <c r="D42" s="27">
        <f t="shared" si="2"/>
        <v>34</v>
      </c>
      <c r="E42" s="33">
        <v>0</v>
      </c>
      <c r="F42" s="27">
        <f t="shared" si="3"/>
        <v>32</v>
      </c>
      <c r="G42" s="20">
        <f t="shared" ref="G42:G44" si="8">IF(ISERROR((C42-E42)/E42), IF(E42=0,IF(C42&gt;0,1,IF(C42=0,0,((C42-E42)/E42)))),(C42-E42)/E42)</f>
        <v>0</v>
      </c>
      <c r="H42" s="29">
        <v>1</v>
      </c>
      <c r="I42" s="30">
        <v>0</v>
      </c>
      <c r="J42" s="27">
        <f t="shared" si="5"/>
        <v>40</v>
      </c>
      <c r="K42" s="22">
        <f t="shared" ref="K42:K44" si="9">IF(ISERROR((H42-I42)/I42), IF(I42=0,IF(H42&gt;0,1,IF(H42=0,0,((H42-I42)/I42)))),(H42-I42)/I42)</f>
        <v>1</v>
      </c>
    </row>
    <row r="43" spans="1:11" ht="12.75" x14ac:dyDescent="0.2">
      <c r="A43" s="31">
        <f t="shared" si="7"/>
        <v>36</v>
      </c>
      <c r="B43" s="25" t="s">
        <v>42</v>
      </c>
      <c r="C43" s="32">
        <v>0</v>
      </c>
      <c r="D43" s="27">
        <f t="shared" si="2"/>
        <v>34</v>
      </c>
      <c r="E43" s="33">
        <v>0</v>
      </c>
      <c r="F43" s="27">
        <f t="shared" si="3"/>
        <v>32</v>
      </c>
      <c r="G43" s="20">
        <f t="shared" si="8"/>
        <v>0</v>
      </c>
      <c r="H43" s="29">
        <v>0</v>
      </c>
      <c r="I43" s="30">
        <v>2</v>
      </c>
      <c r="J43" s="27">
        <f t="shared" si="5"/>
        <v>34</v>
      </c>
      <c r="K43" s="22">
        <f t="shared" si="9"/>
        <v>-1</v>
      </c>
    </row>
    <row r="44" spans="1:11" ht="12.75" x14ac:dyDescent="0.2">
      <c r="A44" s="31">
        <f t="shared" si="7"/>
        <v>37</v>
      </c>
      <c r="B44" s="25" t="s">
        <v>43</v>
      </c>
      <c r="C44" s="32">
        <v>0</v>
      </c>
      <c r="D44" s="27">
        <f t="shared" si="2"/>
        <v>34</v>
      </c>
      <c r="E44" s="33">
        <v>0</v>
      </c>
      <c r="F44" s="27">
        <f t="shared" si="3"/>
        <v>32</v>
      </c>
      <c r="G44" s="20">
        <f t="shared" si="8"/>
        <v>0</v>
      </c>
      <c r="H44" s="29">
        <v>0</v>
      </c>
      <c r="I44" s="30">
        <v>25</v>
      </c>
      <c r="J44" s="27">
        <f t="shared" si="5"/>
        <v>31</v>
      </c>
      <c r="K44" s="22">
        <f t="shared" si="9"/>
        <v>-1</v>
      </c>
    </row>
    <row r="45" spans="1:11" ht="12.75" x14ac:dyDescent="0.2">
      <c r="A45" s="31">
        <f t="shared" si="7"/>
        <v>38</v>
      </c>
      <c r="B45" s="25" t="s">
        <v>44</v>
      </c>
      <c r="C45" s="32">
        <v>0</v>
      </c>
      <c r="D45" s="27">
        <f t="shared" si="2"/>
        <v>34</v>
      </c>
      <c r="E45" s="33">
        <v>0</v>
      </c>
      <c r="F45" s="27">
        <f t="shared" si="3"/>
        <v>32</v>
      </c>
      <c r="G45" s="20">
        <f t="shared" ref="G45:G46" si="10">IF(ISERROR((C45-E45)/E45), IF(E45=0,IF(C45&gt;0,1,IF(C45=0,0,((C45-E45)/E45)))),(C45-E45)/E45)</f>
        <v>0</v>
      </c>
      <c r="H45" s="29">
        <v>0</v>
      </c>
      <c r="I45" s="30">
        <v>2</v>
      </c>
      <c r="J45" s="27">
        <f t="shared" si="5"/>
        <v>34</v>
      </c>
      <c r="K45" s="22">
        <f t="shared" ref="K45:K46" si="11">IF(ISERROR((H45-I45)/I45), IF(I45=0,IF(H45&gt;0,1,IF(H45=0,0,((H45-I45)/I45)))),(H45-I45)/I45)</f>
        <v>-1</v>
      </c>
    </row>
    <row r="46" spans="1:11" ht="12.75" x14ac:dyDescent="0.2">
      <c r="A46" s="31">
        <f t="shared" si="7"/>
        <v>39</v>
      </c>
      <c r="B46" s="25" t="s">
        <v>45</v>
      </c>
      <c r="C46" s="32">
        <v>0</v>
      </c>
      <c r="D46" s="27">
        <f t="shared" si="2"/>
        <v>34</v>
      </c>
      <c r="E46" s="33">
        <v>0</v>
      </c>
      <c r="F46" s="27">
        <f t="shared" si="3"/>
        <v>32</v>
      </c>
      <c r="G46" s="20">
        <f t="shared" si="10"/>
        <v>0</v>
      </c>
      <c r="H46" s="29">
        <v>0</v>
      </c>
      <c r="I46" s="30">
        <v>1</v>
      </c>
      <c r="J46" s="27">
        <f t="shared" si="5"/>
        <v>38</v>
      </c>
      <c r="K46" s="22">
        <f t="shared" si="11"/>
        <v>-1</v>
      </c>
    </row>
    <row r="47" spans="1:11" ht="12.75" x14ac:dyDescent="0.2">
      <c r="A47" s="31">
        <f>A46+1</f>
        <v>40</v>
      </c>
      <c r="B47" s="25" t="s">
        <v>46</v>
      </c>
      <c r="C47" s="32">
        <v>0</v>
      </c>
      <c r="D47" s="27">
        <f t="shared" si="2"/>
        <v>34</v>
      </c>
      <c r="E47" s="33">
        <v>1</v>
      </c>
      <c r="F47" s="27">
        <f t="shared" si="3"/>
        <v>30</v>
      </c>
      <c r="G47" s="20">
        <f t="shared" ref="G47:G48" si="12">IF(ISERROR((C47-E47)/E47), IF(E47=0,IF(C47&gt;0,1,IF(C47=0,0,((C47-E47)/E47)))),(C47-E47)/E47)</f>
        <v>-1</v>
      </c>
      <c r="H47" s="29">
        <v>0</v>
      </c>
      <c r="I47" s="30">
        <v>2</v>
      </c>
      <c r="J47" s="27">
        <f t="shared" si="5"/>
        <v>34</v>
      </c>
      <c r="K47" s="22">
        <f t="shared" ref="K47:K48" si="13">IF(ISERROR((H47-I47)/I47), IF(I47=0,IF(H47&gt;0,1,IF(H47=0,0,((H47-I47)/I47)))),(H47-I47)/I47)</f>
        <v>-1</v>
      </c>
    </row>
    <row r="48" spans="1:11" ht="13.5" thickBot="1" x14ac:dyDescent="0.25">
      <c r="A48" s="34">
        <f t="shared" si="7"/>
        <v>41</v>
      </c>
      <c r="B48" s="35" t="s">
        <v>47</v>
      </c>
      <c r="C48" s="39">
        <v>0</v>
      </c>
      <c r="D48" s="36">
        <f t="shared" si="2"/>
        <v>34</v>
      </c>
      <c r="E48" s="40">
        <v>0</v>
      </c>
      <c r="F48" s="36">
        <f t="shared" si="3"/>
        <v>32</v>
      </c>
      <c r="G48" s="21">
        <f t="shared" si="12"/>
        <v>0</v>
      </c>
      <c r="H48" s="37">
        <v>0</v>
      </c>
      <c r="I48" s="38">
        <v>1</v>
      </c>
      <c r="J48" s="36">
        <f t="shared" si="5"/>
        <v>38</v>
      </c>
      <c r="K48" s="23">
        <f t="shared" si="13"/>
        <v>-1</v>
      </c>
    </row>
    <row r="49" spans="3:5" x14ac:dyDescent="0.2">
      <c r="C49" s="19"/>
      <c r="D49" s="19"/>
      <c r="E49" s="19"/>
    </row>
  </sheetData>
  <mergeCells count="6">
    <mergeCell ref="C7:D7"/>
    <mergeCell ref="A3:K3"/>
    <mergeCell ref="A4:K4"/>
    <mergeCell ref="C6:D6"/>
    <mergeCell ref="E6:F6"/>
    <mergeCell ref="I6:J6"/>
  </mergeCells>
  <conditionalFormatting sqref="G8:G47 K8:K47">
    <cfRule type="cellIs" dxfId="2" priority="14" operator="lessThan">
      <formula>0</formula>
    </cfRule>
  </conditionalFormatting>
  <conditionalFormatting sqref="G48">
    <cfRule type="cellIs" dxfId="1" priority="2" operator="lessThan">
      <formula>0</formula>
    </cfRule>
  </conditionalFormatting>
  <conditionalFormatting sqref="K48">
    <cfRule type="cellIs" dxfId="0" priority="1" operator="lessThan">
      <formula>0</formula>
    </cfRule>
  </conditionalFormatting>
  <pageMargins left="0.55118110236220474" right="0.35433070866141736" top="0.23622047244094491" bottom="0.19685039370078741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837901F-55F4-46C6-8286-E434B5E4F86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G48</xm:sqref>
        </x14:conditionalFormatting>
        <x14:conditionalFormatting xmlns:xm="http://schemas.microsoft.com/office/excel/2006/main">
          <x14:cfRule type="iconSet" priority="4" id="{FA07F326-8AC5-43C3-BE12-646F2B21D10D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K48</xm:sqref>
        </x14:conditionalFormatting>
        <x14:conditionalFormatting xmlns:xm="http://schemas.microsoft.com/office/excel/2006/main">
          <x14:cfRule type="iconSet" priority="23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G8:G47</xm:sqref>
        </x14:conditionalFormatting>
        <x14:conditionalFormatting xmlns:xm="http://schemas.microsoft.com/office/excel/2006/main">
          <x14:cfRule type="iconSet" priority="25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D1514_November15</vt:lpstr>
      <vt:lpstr>D1514_November15!Print_Area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2015-12-10T13:24:20Z</cp:lastPrinted>
  <dcterms:created xsi:type="dcterms:W3CDTF">2014-06-13T11:16:12Z</dcterms:created>
  <dcterms:modified xsi:type="dcterms:W3CDTF">2015-12-10T13:24:42Z</dcterms:modified>
</cp:coreProperties>
</file>