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January15" sheetId="1" r:id="rId1"/>
  </sheets>
  <definedNames>
    <definedName name="_xlnm.Print_Area" localSheetId="0">D1514_January15!$A$1:$K$41</definedName>
  </definedNames>
  <calcPr calcId="145621"/>
</workbook>
</file>

<file path=xl/calcChain.xml><?xml version="1.0" encoding="utf-8"?>
<calcChain xmlns="http://schemas.openxmlformats.org/spreadsheetml/2006/main">
  <c r="J9" i="1" l="1"/>
  <c r="I7" i="1"/>
  <c r="H7" i="1"/>
  <c r="E7" i="1"/>
  <c r="C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9" i="1"/>
  <c r="F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9" i="1"/>
  <c r="D8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<sst xmlns="http://schemas.openxmlformats.org/spreadsheetml/2006/main" count="46" uniqueCount="46">
  <si>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</si>
  <si>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</si>
  <si>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</si>
  <si>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</si>
  <si>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</si>
  <si>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</si>
  <si>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</si>
  <si>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</si>
  <si>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</si>
  <si>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</si>
  <si>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</si>
  <si>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</si>
  <si>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</si>
  <si>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</si>
  <si>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</si>
  <si>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</si>
  <si>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</si>
  <si>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</si>
  <si>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</si>
  <si>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</si>
  <si>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</si>
  <si>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</si>
  <si>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</si>
  <si>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</si>
  <si>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</si>
  <si>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</si>
  <si>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</si>
  <si>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</si>
  <si>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</si>
  <si>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</si>
  <si>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</si>
  <si>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</si>
  <si>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</si>
  <si>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</si>
  <si>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</si>
  <si>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</si>
  <si>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</si>
  <si>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</si>
  <si>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CHANGAN</t>
  </si>
  <si>
    <t>JAGUAR</t>
  </si>
  <si>
    <t>JANUARY '15 -YTD</t>
  </si>
  <si>
    <t>Jan. '14</t>
  </si>
  <si>
    <t>Jan. '14-YTD</t>
  </si>
  <si>
    <t>Jan. '15</t>
  </si>
  <si>
    <t>Jan. '15-YTD</t>
  </si>
  <si>
    <t>% D15/14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</si>
</sst>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40</v>
      </c>
      <c r="B2" s="4"/>
      <c r="C2" s="4"/>
      <c r="D2" s="4"/>
    </row>
    <row r="3" spans="1:11" ht="19.5" customHeigh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9.5" customHeight="1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8" t="s">
        <v>43</v>
      </c>
      <c r="D6" s="49"/>
      <c r="E6" s="50" t="s">
        <v>41</v>
      </c>
      <c r="F6" s="51"/>
      <c r="G6" s="7" t="s">
        <v>45</v>
      </c>
      <c r="H6" s="8" t="s">
        <v>44</v>
      </c>
      <c r="I6" s="50" t="s">
        <v>42</v>
      </c>
      <c r="J6" s="51"/>
      <c r="K6" s="9" t="str">
        <f>G6</f>
        <v>% D15/14</v>
      </c>
    </row>
    <row r="7" spans="1:11" s="18" customFormat="1" ht="18.75" customHeight="1" thickBot="1" x14ac:dyDescent="0.25">
      <c r="A7" s="10" t="s">
        <v>4</v>
      </c>
      <c r="B7" s="11" t="s">
        <v>5</v>
      </c>
      <c r="C7" s="45">
        <f>SUM(C8:C41)</f>
        <v>5848</v>
      </c>
      <c r="D7" s="46"/>
      <c r="E7" s="12">
        <f>SUM(E8:E41)</f>
        <v>6381</v>
      </c>
      <c r="F7" s="13"/>
      <c r="G7" s="14">
        <f t="shared" ref="G7" si="0">(C7-E7)/E7</f>
        <v>-8.3529227393825414E-2</v>
      </c>
      <c r="H7" s="15">
        <f>SUM(H8:H41)</f>
        <v>5848</v>
      </c>
      <c r="I7" s="16">
        <f>SUM(I8:I41)</f>
        <v>6381</v>
      </c>
      <c r="J7" s="13"/>
      <c r="K7" s="17">
        <f t="shared" ref="K7" si="1">(H7-I7)/I7</f>
        <v>-8.3529227393825414E-2</v>
      </c>
    </row>
    <row r="8" spans="1:11" ht="12.75" x14ac:dyDescent="0.2">
      <c r="A8" s="30">
        <v>1</v>
      </c>
      <c r="B8" s="31" t="s">
        <v>6</v>
      </c>
      <c r="C8" s="32">
        <v>870</v>
      </c>
      <c r="D8" s="33">
        <f>RANK(C8,$C$8:$C$41)</f>
        <v>1</v>
      </c>
      <c r="E8" s="34">
        <v>736</v>
      </c>
      <c r="F8" s="33">
        <f>RANK(E8,$E$8:$E$41)</f>
        <v>1</v>
      </c>
      <c r="G8" s="26">
        <f t="shared" ref="G8:G41" si="2">IF(ISERROR((C8-E8)/E8), IF(E8=0,IF(C8&gt;0,1,IF(C8=0,0,((C8-E8)/E8)))),(C8-E8)/E8)</f>
        <v>0.18206521739130435</v>
      </c>
      <c r="H8" s="35">
        <v>870</v>
      </c>
      <c r="I8" s="36">
        <v>736</v>
      </c>
      <c r="J8" s="33">
        <f>RANK(I8,$I$8:$I$41)</f>
        <v>1</v>
      </c>
      <c r="K8" s="28">
        <f t="shared" ref="K8:K41" si="3">IF(ISERROR((H8-I8)/I8), IF(I8=0,IF(H8&gt;0,1,IF(H8=0,0,((H8-I8)/I8)))),(H8-I8)/I8)</f>
        <v>0.18206521739130435</v>
      </c>
    </row>
    <row r="9" spans="1:11" ht="12.75" x14ac:dyDescent="0.2">
      <c r="A9" s="37">
        <f t="shared" ref="A9:A41" si="4">A8+1</f>
        <v>2</v>
      </c>
      <c r="B9" s="31" t="s">
        <v>9</v>
      </c>
      <c r="C9" s="38">
        <v>553</v>
      </c>
      <c r="D9" s="33">
        <f>RANK(C9,$C$8:$C$41)</f>
        <v>2</v>
      </c>
      <c r="E9" s="39">
        <v>671</v>
      </c>
      <c r="F9" s="33">
        <f>RANK(E9,$E$8:$E$41)</f>
        <v>2</v>
      </c>
      <c r="G9" s="26">
        <f t="shared" si="2"/>
        <v>-0.17585692995529062</v>
      </c>
      <c r="H9" s="35">
        <v>553</v>
      </c>
      <c r="I9" s="36">
        <v>671</v>
      </c>
      <c r="J9" s="33">
        <f>RANK(I9,$I$8:$I$41)</f>
        <v>2</v>
      </c>
      <c r="K9" s="28">
        <f t="shared" si="3"/>
        <v>-0.17585692995529062</v>
      </c>
    </row>
    <row r="10" spans="1:11" ht="12.75" x14ac:dyDescent="0.2">
      <c r="A10" s="37">
        <f t="shared" si="4"/>
        <v>3</v>
      </c>
      <c r="B10" s="31" t="s">
        <v>8</v>
      </c>
      <c r="C10" s="38">
        <v>526</v>
      </c>
      <c r="D10" s="33">
        <f>RANK(C10,$C$8:$C$41)</f>
        <v>3</v>
      </c>
      <c r="E10" s="39">
        <v>449</v>
      </c>
      <c r="F10" s="33">
        <f>RANK(E10,$E$8:$E$41)</f>
        <v>5</v>
      </c>
      <c r="G10" s="26">
        <f t="shared" si="2"/>
        <v>0.17149220489977729</v>
      </c>
      <c r="H10" s="35">
        <v>526</v>
      </c>
      <c r="I10" s="36">
        <v>449</v>
      </c>
      <c r="J10" s="33">
        <f>RANK(I10,$I$8:$I$41)</f>
        <v>5</v>
      </c>
      <c r="K10" s="28">
        <f t="shared" si="3"/>
        <v>0.17149220489977729</v>
      </c>
    </row>
    <row r="11" spans="1:11" ht="12.75" x14ac:dyDescent="0.2">
      <c r="A11" s="37">
        <f t="shared" si="4"/>
        <v>4</v>
      </c>
      <c r="B11" s="31" t="s">
        <v>12</v>
      </c>
      <c r="C11" s="38">
        <v>435</v>
      </c>
      <c r="D11" s="33">
        <f>RANK(C11,$C$8:$C$41)</f>
        <v>4</v>
      </c>
      <c r="E11" s="39">
        <v>582</v>
      </c>
      <c r="F11" s="33">
        <f>RANK(E11,$E$8:$E$41)</f>
        <v>3</v>
      </c>
      <c r="G11" s="26">
        <f t="shared" si="2"/>
        <v>-0.25257731958762886</v>
      </c>
      <c r="H11" s="35">
        <v>435</v>
      </c>
      <c r="I11" s="36">
        <v>582</v>
      </c>
      <c r="J11" s="33">
        <f>RANK(I11,$I$8:$I$41)</f>
        <v>3</v>
      </c>
      <c r="K11" s="28">
        <f t="shared" si="3"/>
        <v>-0.25257731958762886</v>
      </c>
    </row>
    <row r="12" spans="1:11" ht="12.75" x14ac:dyDescent="0.2">
      <c r="A12" s="37">
        <f t="shared" si="4"/>
        <v>5</v>
      </c>
      <c r="B12" s="31" t="s">
        <v>22</v>
      </c>
      <c r="C12" s="38">
        <v>434</v>
      </c>
      <c r="D12" s="33">
        <f>RANK(C12,$C$8:$C$41)</f>
        <v>5</v>
      </c>
      <c r="E12" s="39">
        <v>65</v>
      </c>
      <c r="F12" s="33">
        <f>RANK(E12,$E$8:$E$41)</f>
        <v>20</v>
      </c>
      <c r="G12" s="26">
        <f t="shared" si="2"/>
        <v>5.6769230769230772</v>
      </c>
      <c r="H12" s="35">
        <v>434</v>
      </c>
      <c r="I12" s="36">
        <v>65</v>
      </c>
      <c r="J12" s="33">
        <f>RANK(I12,$I$8:$I$41)</f>
        <v>20</v>
      </c>
      <c r="K12" s="28">
        <f t="shared" si="3"/>
        <v>5.6769230769230772</v>
      </c>
    </row>
    <row r="13" spans="1:11" ht="12.75" x14ac:dyDescent="0.2">
      <c r="A13" s="37">
        <f t="shared" si="4"/>
        <v>6</v>
      </c>
      <c r="B13" s="31" t="s">
        <v>11</v>
      </c>
      <c r="C13" s="38">
        <v>392</v>
      </c>
      <c r="D13" s="33">
        <f>RANK(C13,$C$8:$C$41)</f>
        <v>6</v>
      </c>
      <c r="E13" s="39">
        <v>414</v>
      </c>
      <c r="F13" s="33">
        <f>RANK(E13,$E$8:$E$41)</f>
        <v>7</v>
      </c>
      <c r="G13" s="26">
        <f t="shared" si="2"/>
        <v>-5.3140096618357488E-2</v>
      </c>
      <c r="H13" s="35">
        <v>392</v>
      </c>
      <c r="I13" s="36">
        <v>414</v>
      </c>
      <c r="J13" s="33">
        <f>RANK(I13,$I$8:$I$41)</f>
        <v>7</v>
      </c>
      <c r="K13" s="28">
        <f t="shared" si="3"/>
        <v>-5.3140096618357488E-2</v>
      </c>
    </row>
    <row r="14" spans="1:11" ht="12.75" x14ac:dyDescent="0.2">
      <c r="A14" s="37">
        <f t="shared" si="4"/>
        <v>7</v>
      </c>
      <c r="B14" s="31" t="s">
        <v>7</v>
      </c>
      <c r="C14" s="38">
        <v>316</v>
      </c>
      <c r="D14" s="33">
        <f>RANK(C14,$C$8:$C$41)</f>
        <v>7</v>
      </c>
      <c r="E14" s="39">
        <v>405</v>
      </c>
      <c r="F14" s="33">
        <f>RANK(E14,$E$8:$E$41)</f>
        <v>8</v>
      </c>
      <c r="G14" s="26">
        <f t="shared" si="2"/>
        <v>-0.21975308641975308</v>
      </c>
      <c r="H14" s="35">
        <v>316</v>
      </c>
      <c r="I14" s="36">
        <v>405</v>
      </c>
      <c r="J14" s="33">
        <f>RANK(I14,$I$8:$I$41)</f>
        <v>8</v>
      </c>
      <c r="K14" s="28">
        <f t="shared" si="3"/>
        <v>-0.21975308641975308</v>
      </c>
    </row>
    <row r="15" spans="1:11" ht="12.75" x14ac:dyDescent="0.2">
      <c r="A15" s="37">
        <f t="shared" si="4"/>
        <v>8</v>
      </c>
      <c r="B15" s="31" t="s">
        <v>10</v>
      </c>
      <c r="C15" s="38">
        <v>299</v>
      </c>
      <c r="D15" s="33">
        <f>RANK(C15,$C$8:$C$41)</f>
        <v>8</v>
      </c>
      <c r="E15" s="39">
        <v>282</v>
      </c>
      <c r="F15" s="33">
        <f>RANK(E15,$E$8:$E$41)</f>
        <v>11</v>
      </c>
      <c r="G15" s="26">
        <f t="shared" si="2"/>
        <v>6.0283687943262408E-2</v>
      </c>
      <c r="H15" s="35">
        <v>299</v>
      </c>
      <c r="I15" s="36">
        <v>282</v>
      </c>
      <c r="J15" s="33">
        <f>RANK(I15,$I$8:$I$41)</f>
        <v>11</v>
      </c>
      <c r="K15" s="28">
        <f t="shared" si="3"/>
        <v>6.0283687943262408E-2</v>
      </c>
    </row>
    <row r="16" spans="1:11" ht="12.75" x14ac:dyDescent="0.2">
      <c r="A16" s="37">
        <f t="shared" si="4"/>
        <v>9</v>
      </c>
      <c r="B16" s="31" t="s">
        <v>14</v>
      </c>
      <c r="C16" s="38">
        <v>273</v>
      </c>
      <c r="D16" s="33">
        <f>RANK(C16,$C$8:$C$41)</f>
        <v>9</v>
      </c>
      <c r="E16" s="39">
        <v>429</v>
      </c>
      <c r="F16" s="33">
        <f>RANK(E16,$E$8:$E$41)</f>
        <v>6</v>
      </c>
      <c r="G16" s="26">
        <f t="shared" si="2"/>
        <v>-0.36363636363636365</v>
      </c>
      <c r="H16" s="35">
        <v>273</v>
      </c>
      <c r="I16" s="36">
        <v>429</v>
      </c>
      <c r="J16" s="33">
        <f>RANK(I16,$I$8:$I$41)</f>
        <v>6</v>
      </c>
      <c r="K16" s="28">
        <f t="shared" si="3"/>
        <v>-0.36363636363636365</v>
      </c>
    </row>
    <row r="17" spans="1:11" ht="12.75" x14ac:dyDescent="0.2">
      <c r="A17" s="37">
        <f t="shared" si="4"/>
        <v>10</v>
      </c>
      <c r="B17" s="31" t="s">
        <v>15</v>
      </c>
      <c r="C17" s="38">
        <v>251</v>
      </c>
      <c r="D17" s="33">
        <f>RANK(C17,$C$8:$C$41)</f>
        <v>10</v>
      </c>
      <c r="E17" s="39">
        <v>472</v>
      </c>
      <c r="F17" s="33">
        <f>RANK(E17,$E$8:$E$41)</f>
        <v>4</v>
      </c>
      <c r="G17" s="26">
        <f t="shared" si="2"/>
        <v>-0.46822033898305082</v>
      </c>
      <c r="H17" s="35">
        <v>251</v>
      </c>
      <c r="I17" s="36">
        <v>472</v>
      </c>
      <c r="J17" s="33">
        <f>RANK(I17,$I$8:$I$41)</f>
        <v>4</v>
      </c>
      <c r="K17" s="28">
        <f t="shared" si="3"/>
        <v>-0.46822033898305082</v>
      </c>
    </row>
    <row r="18" spans="1:11" ht="12.75" x14ac:dyDescent="0.2">
      <c r="A18" s="37">
        <f t="shared" si="4"/>
        <v>11</v>
      </c>
      <c r="B18" s="31" t="s">
        <v>16</v>
      </c>
      <c r="C18" s="38">
        <v>223</v>
      </c>
      <c r="D18" s="33">
        <f>RANK(C18,$C$8:$C$41)</f>
        <v>11</v>
      </c>
      <c r="E18" s="39">
        <v>293</v>
      </c>
      <c r="F18" s="33">
        <f>RANK(E18,$E$8:$E$41)</f>
        <v>10</v>
      </c>
      <c r="G18" s="26">
        <f t="shared" si="2"/>
        <v>-0.23890784982935154</v>
      </c>
      <c r="H18" s="35">
        <v>223</v>
      </c>
      <c r="I18" s="36">
        <v>293</v>
      </c>
      <c r="J18" s="33">
        <f>RANK(I18,$I$8:$I$41)</f>
        <v>10</v>
      </c>
      <c r="K18" s="28">
        <f t="shared" si="3"/>
        <v>-0.23890784982935154</v>
      </c>
    </row>
    <row r="19" spans="1:11" ht="12.75" x14ac:dyDescent="0.2">
      <c r="A19" s="37">
        <f t="shared" si="4"/>
        <v>12</v>
      </c>
      <c r="B19" s="31" t="s">
        <v>19</v>
      </c>
      <c r="C19" s="38">
        <v>187</v>
      </c>
      <c r="D19" s="33">
        <f>RANK(C19,$C$8:$C$41)</f>
        <v>12</v>
      </c>
      <c r="E19" s="39">
        <v>231</v>
      </c>
      <c r="F19" s="33">
        <f>RANK(E19,$E$8:$E$41)</f>
        <v>12</v>
      </c>
      <c r="G19" s="26">
        <f t="shared" si="2"/>
        <v>-0.19047619047619047</v>
      </c>
      <c r="H19" s="35">
        <v>187</v>
      </c>
      <c r="I19" s="36">
        <v>231</v>
      </c>
      <c r="J19" s="33">
        <f>RANK(I19,$I$8:$I$41)</f>
        <v>12</v>
      </c>
      <c r="K19" s="28">
        <f t="shared" si="3"/>
        <v>-0.19047619047619047</v>
      </c>
    </row>
    <row r="20" spans="1:11" ht="12.75" x14ac:dyDescent="0.2">
      <c r="A20" s="37">
        <f t="shared" si="4"/>
        <v>13</v>
      </c>
      <c r="B20" s="31" t="s">
        <v>23</v>
      </c>
      <c r="C20" s="38">
        <v>168</v>
      </c>
      <c r="D20" s="33">
        <f>RANK(C20,$C$8:$C$41)</f>
        <v>13</v>
      </c>
      <c r="E20" s="39">
        <v>115</v>
      </c>
      <c r="F20" s="33">
        <f>RANK(E20,$E$8:$E$41)</f>
        <v>17</v>
      </c>
      <c r="G20" s="26">
        <f t="shared" si="2"/>
        <v>0.46086956521739131</v>
      </c>
      <c r="H20" s="35">
        <v>168</v>
      </c>
      <c r="I20" s="36">
        <v>115</v>
      </c>
      <c r="J20" s="33">
        <f>RANK(I20,$I$8:$I$41)</f>
        <v>17</v>
      </c>
      <c r="K20" s="28">
        <f t="shared" si="3"/>
        <v>0.46086956521739131</v>
      </c>
    </row>
    <row r="21" spans="1:11" ht="12.75" x14ac:dyDescent="0.2">
      <c r="A21" s="37">
        <f t="shared" si="4"/>
        <v>14</v>
      </c>
      <c r="B21" s="31" t="s">
        <v>17</v>
      </c>
      <c r="C21" s="38">
        <v>123</v>
      </c>
      <c r="D21" s="33">
        <f>RANK(C21,$C$8:$C$41)</f>
        <v>14</v>
      </c>
      <c r="E21" s="39">
        <v>133</v>
      </c>
      <c r="F21" s="33">
        <f>RANK(E21,$E$8:$E$41)</f>
        <v>14</v>
      </c>
      <c r="G21" s="26">
        <f t="shared" si="2"/>
        <v>-7.5187969924812026E-2</v>
      </c>
      <c r="H21" s="35">
        <v>123</v>
      </c>
      <c r="I21" s="36">
        <v>133</v>
      </c>
      <c r="J21" s="33">
        <f>RANK(I21,$I$8:$I$41)</f>
        <v>14</v>
      </c>
      <c r="K21" s="28">
        <f t="shared" si="3"/>
        <v>-7.5187969924812026E-2</v>
      </c>
    </row>
    <row r="22" spans="1:11" ht="12.75" x14ac:dyDescent="0.2">
      <c r="A22" s="37">
        <f t="shared" si="4"/>
        <v>15</v>
      </c>
      <c r="B22" s="31" t="s">
        <v>18</v>
      </c>
      <c r="C22" s="38">
        <v>118</v>
      </c>
      <c r="D22" s="33">
        <f>RANK(C22,$C$8:$C$41)</f>
        <v>15</v>
      </c>
      <c r="E22" s="39">
        <v>125</v>
      </c>
      <c r="F22" s="33">
        <f>RANK(E22,$E$8:$E$41)</f>
        <v>16</v>
      </c>
      <c r="G22" s="26">
        <f t="shared" si="2"/>
        <v>-5.6000000000000001E-2</v>
      </c>
      <c r="H22" s="35">
        <v>118</v>
      </c>
      <c r="I22" s="36">
        <v>125</v>
      </c>
      <c r="J22" s="33">
        <f>RANK(I22,$I$8:$I$41)</f>
        <v>16</v>
      </c>
      <c r="K22" s="28">
        <f t="shared" si="3"/>
        <v>-5.6000000000000001E-2</v>
      </c>
    </row>
    <row r="23" spans="1:11" ht="12.75" x14ac:dyDescent="0.2">
      <c r="A23" s="37">
        <f t="shared" si="4"/>
        <v>16</v>
      </c>
      <c r="B23" s="31" t="s">
        <v>21</v>
      </c>
      <c r="C23" s="38">
        <v>103</v>
      </c>
      <c r="D23" s="33">
        <f>RANK(C23,$C$8:$C$41)</f>
        <v>16</v>
      </c>
      <c r="E23" s="39">
        <v>127</v>
      </c>
      <c r="F23" s="33">
        <f>RANK(E23,$E$8:$E$41)</f>
        <v>15</v>
      </c>
      <c r="G23" s="26">
        <f t="shared" si="2"/>
        <v>-0.1889763779527559</v>
      </c>
      <c r="H23" s="35">
        <v>103</v>
      </c>
      <c r="I23" s="36">
        <v>127</v>
      </c>
      <c r="J23" s="33">
        <f>RANK(I23,$I$8:$I$41)</f>
        <v>15</v>
      </c>
      <c r="K23" s="28">
        <f t="shared" si="3"/>
        <v>-0.1889763779527559</v>
      </c>
    </row>
    <row r="24" spans="1:11" ht="12.75" x14ac:dyDescent="0.2">
      <c r="A24" s="37">
        <f t="shared" si="4"/>
        <v>17</v>
      </c>
      <c r="B24" s="31" t="s">
        <v>20</v>
      </c>
      <c r="C24" s="38">
        <v>101</v>
      </c>
      <c r="D24" s="33">
        <f>RANK(C24,$C$8:$C$41)</f>
        <v>17</v>
      </c>
      <c r="E24" s="39">
        <v>141</v>
      </c>
      <c r="F24" s="33">
        <f>RANK(E24,$E$8:$E$41)</f>
        <v>13</v>
      </c>
      <c r="G24" s="26">
        <f t="shared" si="2"/>
        <v>-0.28368794326241137</v>
      </c>
      <c r="H24" s="35">
        <v>101</v>
      </c>
      <c r="I24" s="36">
        <v>141</v>
      </c>
      <c r="J24" s="33">
        <f>RANK(I24,$I$8:$I$41)</f>
        <v>13</v>
      </c>
      <c r="K24" s="28">
        <f t="shared" si="3"/>
        <v>-0.28368794326241137</v>
      </c>
    </row>
    <row r="25" spans="1:11" ht="12.75" x14ac:dyDescent="0.2">
      <c r="A25" s="37">
        <f t="shared" si="4"/>
        <v>18</v>
      </c>
      <c r="B25" s="31" t="s">
        <v>13</v>
      </c>
      <c r="C25" s="38">
        <v>94</v>
      </c>
      <c r="D25" s="33">
        <f>RANK(C25,$C$8:$C$41)</f>
        <v>18</v>
      </c>
      <c r="E25" s="39">
        <v>303</v>
      </c>
      <c r="F25" s="33">
        <f>RANK(E25,$E$8:$E$41)</f>
        <v>9</v>
      </c>
      <c r="G25" s="26">
        <f t="shared" si="2"/>
        <v>-0.68976897689768979</v>
      </c>
      <c r="H25" s="35">
        <v>94</v>
      </c>
      <c r="I25" s="36">
        <v>303</v>
      </c>
      <c r="J25" s="33">
        <f>RANK(I25,$I$8:$I$41)</f>
        <v>9</v>
      </c>
      <c r="K25" s="28">
        <f t="shared" si="3"/>
        <v>-0.68976897689768979</v>
      </c>
    </row>
    <row r="26" spans="1:11" ht="12.75" x14ac:dyDescent="0.2">
      <c r="A26" s="37">
        <f t="shared" si="4"/>
        <v>19</v>
      </c>
      <c r="B26" s="31" t="s">
        <v>25</v>
      </c>
      <c r="C26" s="38">
        <v>80</v>
      </c>
      <c r="D26" s="33">
        <f>RANK(C26,$C$8:$C$41)</f>
        <v>19</v>
      </c>
      <c r="E26" s="39">
        <v>46</v>
      </c>
      <c r="F26" s="33">
        <f>RANK(E26,$E$8:$E$41)</f>
        <v>23</v>
      </c>
      <c r="G26" s="26">
        <f t="shared" si="2"/>
        <v>0.73913043478260865</v>
      </c>
      <c r="H26" s="35">
        <v>80</v>
      </c>
      <c r="I26" s="36">
        <v>46</v>
      </c>
      <c r="J26" s="33">
        <f>RANK(I26,$I$8:$I$41)</f>
        <v>23</v>
      </c>
      <c r="K26" s="28">
        <f t="shared" si="3"/>
        <v>0.73913043478260865</v>
      </c>
    </row>
    <row r="27" spans="1:11" ht="12.75" x14ac:dyDescent="0.2">
      <c r="A27" s="37">
        <f t="shared" si="4"/>
        <v>20</v>
      </c>
      <c r="B27" s="31" t="s">
        <v>24</v>
      </c>
      <c r="C27" s="38">
        <v>66</v>
      </c>
      <c r="D27" s="33">
        <f>RANK(C27,$C$8:$C$41)</f>
        <v>20</v>
      </c>
      <c r="E27" s="39">
        <v>77</v>
      </c>
      <c r="F27" s="33">
        <f>RANK(E27,$E$8:$E$41)</f>
        <v>18</v>
      </c>
      <c r="G27" s="26">
        <f t="shared" si="2"/>
        <v>-0.14285714285714285</v>
      </c>
      <c r="H27" s="35">
        <v>66</v>
      </c>
      <c r="I27" s="36">
        <v>77</v>
      </c>
      <c r="J27" s="33">
        <f>RANK(I27,$I$8:$I$41)</f>
        <v>18</v>
      </c>
      <c r="K27" s="28">
        <f t="shared" si="3"/>
        <v>-0.14285714285714285</v>
      </c>
    </row>
    <row r="28" spans="1:11" ht="12.75" x14ac:dyDescent="0.2">
      <c r="A28" s="37">
        <f t="shared" si="4"/>
        <v>21</v>
      </c>
      <c r="B28" s="31" t="s">
        <v>27</v>
      </c>
      <c r="C28" s="38">
        <v>57</v>
      </c>
      <c r="D28" s="33">
        <f>RANK(C28,$C$8:$C$41)</f>
        <v>21</v>
      </c>
      <c r="E28" s="39">
        <v>48</v>
      </c>
      <c r="F28" s="33">
        <f>RANK(E28,$E$8:$E$41)</f>
        <v>22</v>
      </c>
      <c r="G28" s="26">
        <f t="shared" si="2"/>
        <v>0.1875</v>
      </c>
      <c r="H28" s="35">
        <v>57</v>
      </c>
      <c r="I28" s="36">
        <v>48</v>
      </c>
      <c r="J28" s="33">
        <f>RANK(I28,$I$8:$I$41)</f>
        <v>22</v>
      </c>
      <c r="K28" s="28">
        <f t="shared" si="3"/>
        <v>0.1875</v>
      </c>
    </row>
    <row r="29" spans="1:11" ht="12.75" x14ac:dyDescent="0.2">
      <c r="A29" s="37">
        <f t="shared" si="4"/>
        <v>22</v>
      </c>
      <c r="B29" s="31" t="s">
        <v>29</v>
      </c>
      <c r="C29" s="38">
        <v>41</v>
      </c>
      <c r="D29" s="33">
        <f>RANK(C29,$C$8:$C$41)</f>
        <v>22</v>
      </c>
      <c r="E29" s="39">
        <v>13</v>
      </c>
      <c r="F29" s="33">
        <f>RANK(E29,$E$8:$E$41)</f>
        <v>28</v>
      </c>
      <c r="G29" s="26">
        <f t="shared" si="2"/>
        <v>2.1538461538461537</v>
      </c>
      <c r="H29" s="35">
        <v>41</v>
      </c>
      <c r="I29" s="36">
        <v>13</v>
      </c>
      <c r="J29" s="33">
        <f>RANK(I29,$I$8:$I$41)</f>
        <v>28</v>
      </c>
      <c r="K29" s="28">
        <f t="shared" si="3"/>
        <v>2.1538461538461537</v>
      </c>
    </row>
    <row r="30" spans="1:11" ht="12.75" x14ac:dyDescent="0.2">
      <c r="A30" s="37">
        <f t="shared" si="4"/>
        <v>23</v>
      </c>
      <c r="B30" s="31" t="s">
        <v>30</v>
      </c>
      <c r="C30" s="38">
        <v>38</v>
      </c>
      <c r="D30" s="33">
        <f>RANK(C30,$C$8:$C$41)</f>
        <v>23</v>
      </c>
      <c r="E30" s="39">
        <v>29</v>
      </c>
      <c r="F30" s="33">
        <f>RANK(E30,$E$8:$E$41)</f>
        <v>24</v>
      </c>
      <c r="G30" s="26">
        <f t="shared" si="2"/>
        <v>0.31034482758620691</v>
      </c>
      <c r="H30" s="35">
        <v>38</v>
      </c>
      <c r="I30" s="36">
        <v>29</v>
      </c>
      <c r="J30" s="33">
        <f>RANK(I30,$I$8:$I$41)</f>
        <v>24</v>
      </c>
      <c r="K30" s="28">
        <f t="shared" si="3"/>
        <v>0.31034482758620691</v>
      </c>
    </row>
    <row r="31" spans="1:11" ht="12.75" x14ac:dyDescent="0.2">
      <c r="A31" s="37">
        <f t="shared" si="4"/>
        <v>24</v>
      </c>
      <c r="B31" s="31" t="s">
        <v>28</v>
      </c>
      <c r="C31" s="38">
        <v>26</v>
      </c>
      <c r="D31" s="33">
        <f>RANK(C31,$C$8:$C$41)</f>
        <v>24</v>
      </c>
      <c r="E31" s="39">
        <v>53</v>
      </c>
      <c r="F31" s="33">
        <f>RANK(E31,$E$8:$E$41)</f>
        <v>21</v>
      </c>
      <c r="G31" s="26">
        <f t="shared" si="2"/>
        <v>-0.50943396226415094</v>
      </c>
      <c r="H31" s="35">
        <v>26</v>
      </c>
      <c r="I31" s="36">
        <v>53</v>
      </c>
      <c r="J31" s="33">
        <f>RANK(I31,$I$8:$I$41)</f>
        <v>21</v>
      </c>
      <c r="K31" s="28">
        <f t="shared" si="3"/>
        <v>-0.50943396226415094</v>
      </c>
    </row>
    <row r="32" spans="1:11" ht="12.75" x14ac:dyDescent="0.2">
      <c r="A32" s="37">
        <f t="shared" si="4"/>
        <v>25</v>
      </c>
      <c r="B32" s="31" t="s">
        <v>36</v>
      </c>
      <c r="C32" s="38">
        <v>24</v>
      </c>
      <c r="D32" s="33">
        <f>RANK(C32,$C$8:$C$41)</f>
        <v>25</v>
      </c>
      <c r="E32" s="39">
        <v>0</v>
      </c>
      <c r="F32" s="33">
        <f>RANK(E32,$E$8:$E$41)</f>
        <v>34</v>
      </c>
      <c r="G32" s="26">
        <f t="shared" si="2"/>
        <v>1</v>
      </c>
      <c r="H32" s="35">
        <v>24</v>
      </c>
      <c r="I32" s="36">
        <v>0</v>
      </c>
      <c r="J32" s="33">
        <f>RANK(I32,$I$8:$I$41)</f>
        <v>34</v>
      </c>
      <c r="K32" s="28">
        <f t="shared" si="3"/>
        <v>1</v>
      </c>
    </row>
    <row r="33" spans="1:11" ht="12.75" x14ac:dyDescent="0.2">
      <c r="A33" s="37">
        <f t="shared" si="4"/>
        <v>26</v>
      </c>
      <c r="B33" s="31" t="s">
        <v>26</v>
      </c>
      <c r="C33" s="38">
        <v>18</v>
      </c>
      <c r="D33" s="33">
        <f>RANK(C33,$C$8:$C$41)</f>
        <v>26</v>
      </c>
      <c r="E33" s="39">
        <v>69</v>
      </c>
      <c r="F33" s="33">
        <f>RANK(E33,$E$8:$E$41)</f>
        <v>19</v>
      </c>
      <c r="G33" s="26">
        <f t="shared" si="2"/>
        <v>-0.73913043478260865</v>
      </c>
      <c r="H33" s="35">
        <v>18</v>
      </c>
      <c r="I33" s="36">
        <v>69</v>
      </c>
      <c r="J33" s="33">
        <f>RANK(I33,$I$8:$I$41)</f>
        <v>19</v>
      </c>
      <c r="K33" s="28">
        <f t="shared" si="3"/>
        <v>-0.73913043478260865</v>
      </c>
    </row>
    <row r="34" spans="1:11" ht="12.75" x14ac:dyDescent="0.2">
      <c r="A34" s="37">
        <f t="shared" si="4"/>
        <v>27</v>
      </c>
      <c r="B34" s="31" t="s">
        <v>31</v>
      </c>
      <c r="C34" s="38">
        <v>11</v>
      </c>
      <c r="D34" s="33">
        <f>RANK(C34,$C$8:$C$41)</f>
        <v>27</v>
      </c>
      <c r="E34" s="39">
        <v>14</v>
      </c>
      <c r="F34" s="33">
        <f>RANK(E34,$E$8:$E$41)</f>
        <v>27</v>
      </c>
      <c r="G34" s="26">
        <f t="shared" si="2"/>
        <v>-0.21428571428571427</v>
      </c>
      <c r="H34" s="35">
        <v>11</v>
      </c>
      <c r="I34" s="36">
        <v>14</v>
      </c>
      <c r="J34" s="33">
        <f>RANK(I34,$I$8:$I$41)</f>
        <v>27</v>
      </c>
      <c r="K34" s="28">
        <f t="shared" si="3"/>
        <v>-0.21428571428571427</v>
      </c>
    </row>
    <row r="35" spans="1:11" ht="12.75" x14ac:dyDescent="0.2">
      <c r="A35" s="37">
        <f t="shared" si="4"/>
        <v>28</v>
      </c>
      <c r="B35" s="31" t="s">
        <v>34</v>
      </c>
      <c r="C35" s="38">
        <v>10</v>
      </c>
      <c r="D35" s="33">
        <f>RANK(C35,$C$8:$C$41)</f>
        <v>28</v>
      </c>
      <c r="E35" s="39">
        <v>5</v>
      </c>
      <c r="F35" s="33">
        <f>RANK(E35,$E$8:$E$41)</f>
        <v>29</v>
      </c>
      <c r="G35" s="26">
        <f t="shared" si="2"/>
        <v>1</v>
      </c>
      <c r="H35" s="35">
        <v>10</v>
      </c>
      <c r="I35" s="36">
        <v>5</v>
      </c>
      <c r="J35" s="33">
        <f>RANK(I35,$I$8:$I$41)</f>
        <v>29</v>
      </c>
      <c r="K35" s="28">
        <f t="shared" si="3"/>
        <v>1</v>
      </c>
    </row>
    <row r="36" spans="1:11" ht="12.75" x14ac:dyDescent="0.2">
      <c r="A36" s="37">
        <f t="shared" si="4"/>
        <v>29</v>
      </c>
      <c r="B36" s="31" t="s">
        <v>37</v>
      </c>
      <c r="C36" s="38">
        <v>6</v>
      </c>
      <c r="D36" s="33">
        <f>RANK(C36,$C$8:$C$41)</f>
        <v>29</v>
      </c>
      <c r="E36" s="39">
        <v>2</v>
      </c>
      <c r="F36" s="33">
        <f>RANK(E36,$E$8:$E$41)</f>
        <v>30</v>
      </c>
      <c r="G36" s="26">
        <f t="shared" si="2"/>
        <v>2</v>
      </c>
      <c r="H36" s="35">
        <v>6</v>
      </c>
      <c r="I36" s="36">
        <v>2</v>
      </c>
      <c r="J36" s="33">
        <f>RANK(I36,$I$8:$I$41)</f>
        <v>30</v>
      </c>
      <c r="K36" s="28">
        <f t="shared" si="3"/>
        <v>2</v>
      </c>
    </row>
    <row r="37" spans="1:11" ht="12.75" x14ac:dyDescent="0.2">
      <c r="A37" s="37">
        <f t="shared" si="4"/>
        <v>30</v>
      </c>
      <c r="B37" s="31" t="s">
        <v>32</v>
      </c>
      <c r="C37" s="38">
        <v>3</v>
      </c>
      <c r="D37" s="33">
        <f>RANK(C37,$C$8:$C$41)</f>
        <v>30</v>
      </c>
      <c r="E37" s="39">
        <v>29</v>
      </c>
      <c r="F37" s="33">
        <f>RANK(E37,$E$8:$E$41)</f>
        <v>24</v>
      </c>
      <c r="G37" s="26">
        <f t="shared" si="2"/>
        <v>-0.89655172413793105</v>
      </c>
      <c r="H37" s="35">
        <v>3</v>
      </c>
      <c r="I37" s="36">
        <v>29</v>
      </c>
      <c r="J37" s="33">
        <f>RANK(I37,$I$8:$I$41)</f>
        <v>24</v>
      </c>
      <c r="K37" s="28">
        <f t="shared" si="3"/>
        <v>-0.89655172413793105</v>
      </c>
    </row>
    <row r="38" spans="1:11" ht="12.75" x14ac:dyDescent="0.2">
      <c r="A38" s="37">
        <f t="shared" si="4"/>
        <v>31</v>
      </c>
      <c r="B38" s="31" t="s">
        <v>35</v>
      </c>
      <c r="C38" s="38">
        <v>2</v>
      </c>
      <c r="D38" s="33">
        <f>RANK(C38,$C$8:$C$41)</f>
        <v>31</v>
      </c>
      <c r="E38" s="39">
        <v>2</v>
      </c>
      <c r="F38" s="33">
        <f>RANK(E38,$E$8:$E$41)</f>
        <v>30</v>
      </c>
      <c r="G38" s="26">
        <f t="shared" si="2"/>
        <v>0</v>
      </c>
      <c r="H38" s="35">
        <v>2</v>
      </c>
      <c r="I38" s="36">
        <v>2</v>
      </c>
      <c r="J38" s="33">
        <f>RANK(I38,$I$8:$I$41)</f>
        <v>30</v>
      </c>
      <c r="K38" s="28">
        <f t="shared" si="3"/>
        <v>0</v>
      </c>
    </row>
    <row r="39" spans="1:11" ht="12.75" x14ac:dyDescent="0.2">
      <c r="A39" s="37">
        <f t="shared" si="4"/>
        <v>32</v>
      </c>
      <c r="B39" s="31" t="s">
        <v>39</v>
      </c>
      <c r="C39" s="38">
        <v>0</v>
      </c>
      <c r="D39" s="33">
        <f>RANK(C39,$C$8:$C$41)</f>
        <v>32</v>
      </c>
      <c r="E39" s="39">
        <v>1</v>
      </c>
      <c r="F39" s="33">
        <f>RANK(E39,$E$8:$E$41)</f>
        <v>32</v>
      </c>
      <c r="G39" s="26">
        <f t="shared" si="2"/>
        <v>-1</v>
      </c>
      <c r="H39" s="35">
        <v>0</v>
      </c>
      <c r="I39" s="36">
        <v>1</v>
      </c>
      <c r="J39" s="33">
        <f>RANK(I39,$I$8:$I$41)</f>
        <v>32</v>
      </c>
      <c r="K39" s="28">
        <f t="shared" si="3"/>
        <v>-1</v>
      </c>
    </row>
    <row r="40" spans="1:11" ht="12.75" x14ac:dyDescent="0.2">
      <c r="A40" s="37">
        <f t="shared" si="4"/>
        <v>33</v>
      </c>
      <c r="B40" s="31" t="s">
        <v>33</v>
      </c>
      <c r="C40" s="38">
        <v>0</v>
      </c>
      <c r="D40" s="33">
        <f>RANK(C40,$C$8:$C$41)</f>
        <v>32</v>
      </c>
      <c r="E40" s="39">
        <v>19</v>
      </c>
      <c r="F40" s="33">
        <f>RANK(E40,$E$8:$E$41)</f>
        <v>26</v>
      </c>
      <c r="G40" s="26">
        <f t="shared" si="2"/>
        <v>-1</v>
      </c>
      <c r="H40" s="35">
        <v>0</v>
      </c>
      <c r="I40" s="36">
        <v>19</v>
      </c>
      <c r="J40" s="33">
        <f>RANK(I40,$I$8:$I$41)</f>
        <v>26</v>
      </c>
      <c r="K40" s="28">
        <f t="shared" si="3"/>
        <v>-1</v>
      </c>
    </row>
    <row r="41" spans="1:11" ht="13.5" thickBot="1" x14ac:dyDescent="0.25">
      <c r="A41" s="40">
        <f t="shared" si="4"/>
        <v>34</v>
      </c>
      <c r="B41" s="41" t="s">
        <v>38</v>
      </c>
      <c r="C41" s="52">
        <v>0</v>
      </c>
      <c r="D41" s="42">
        <f>RANK(C41,$C$8:$C$41)</f>
        <v>32</v>
      </c>
      <c r="E41" s="53">
        <v>1</v>
      </c>
      <c r="F41" s="42">
        <f>RANK(E41,$E$8:$E$41)</f>
        <v>32</v>
      </c>
      <c r="G41" s="27">
        <f t="shared" si="2"/>
        <v>-1</v>
      </c>
      <c r="H41" s="43">
        <v>0</v>
      </c>
      <c r="I41" s="44">
        <v>1</v>
      </c>
      <c r="J41" s="42">
        <f>RANK(I41,$I$8:$I$41)</f>
        <v>32</v>
      </c>
      <c r="K41" s="29">
        <f t="shared" si="3"/>
        <v>-1</v>
      </c>
    </row>
    <row r="42" spans="1:11" x14ac:dyDescent="0.2">
      <c r="A42" s="19"/>
      <c r="B42" s="24"/>
      <c r="C42" s="20"/>
      <c r="D42" s="20"/>
      <c r="E42" s="21"/>
      <c r="F42" s="22"/>
      <c r="G42" s="23"/>
      <c r="H42" s="24"/>
      <c r="I42" s="19"/>
      <c r="J42" s="22"/>
      <c r="K42" s="23"/>
    </row>
    <row r="43" spans="1:11" x14ac:dyDescent="0.2">
      <c r="A43" s="19"/>
      <c r="B43" s="24"/>
      <c r="C43" s="20"/>
      <c r="D43" s="20"/>
      <c r="E43" s="21"/>
      <c r="F43" s="22"/>
      <c r="G43" s="23"/>
      <c r="H43" s="24"/>
      <c r="I43" s="19"/>
      <c r="J43" s="22"/>
      <c r="K43" s="23"/>
    </row>
    <row r="44" spans="1:11" x14ac:dyDescent="0.2">
      <c r="A44" s="19"/>
      <c r="B44" s="24"/>
      <c r="C44" s="20"/>
      <c r="D44" s="20"/>
      <c r="E44" s="21"/>
      <c r="F44" s="22"/>
      <c r="G44" s="23"/>
      <c r="H44" s="24"/>
      <c r="I44" s="19"/>
      <c r="J44" s="22"/>
      <c r="K44" s="23"/>
    </row>
    <row r="45" spans="1:11" x14ac:dyDescent="0.2">
      <c r="A45" s="24"/>
      <c r="C45" s="25"/>
      <c r="D45" s="25"/>
      <c r="E45" s="25"/>
    </row>
    <row r="46" spans="1:11" x14ac:dyDescent="0.2">
      <c r="C46" s="25"/>
      <c r="D46" s="25"/>
      <c r="E46" s="25"/>
    </row>
    <row r="47" spans="1:11" x14ac:dyDescent="0.2">
      <c r="C47" s="25"/>
      <c r="D47" s="25"/>
      <c r="E47" s="25"/>
    </row>
    <row r="48" spans="1:11" x14ac:dyDescent="0.2">
      <c r="C48" s="25"/>
      <c r="D48" s="25"/>
      <c r="E48" s="25"/>
    </row>
    <row r="49" spans="3:5" x14ac:dyDescent="0.2">
      <c r="C49" s="25"/>
      <c r="D49" s="25"/>
      <c r="E49" s="25"/>
    </row>
    <row r="50" spans="3:5" x14ac:dyDescent="0.2">
      <c r="C50" s="25"/>
      <c r="D50" s="25"/>
      <c r="E50" s="25"/>
    </row>
    <row r="51" spans="3:5" x14ac:dyDescent="0.2">
      <c r="C51" s="25"/>
      <c r="D51" s="25"/>
      <c r="E51" s="25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">
    <cfRule type="cellIs" dxfId="1" priority="6" operator="lessThan">
      <formula>0</formula>
    </cfRule>
  </conditionalFormatting>
  <conditionalFormatting sqref="K8:K41">
    <cfRule type="cellIs" dxfId="0" priority="5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1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D1514_January15</vt:lpstr>
      <vt:lpstr>D1514_January15!Print_Area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2014-10-13T18:15:17Z</cp:lastPrinted>
  <dcterms:created xsi:type="dcterms:W3CDTF">2014-06-13T11:16:12Z</dcterms:created>
  <dcterms:modified xsi:type="dcterms:W3CDTF">2015-02-16T20:00:18Z</dcterms:modified>
</cp:coreProperties>
</file>