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680"/>
  </bookViews>
  <sheets>
    <sheet name="D1413_September14" sheetId="1" r:id="rId1"/>
  </sheets>
  <definedNames>
    <definedName name="_xlnm.Print_Area" localSheetId="0">D1413_September14!$A$1:$K$51</definedName>
  </definedNames>
  <calcPr calcId="145621"/>
</workbook>
</file>

<file path=xl/calcChain.xml><?xml version="1.0" encoding="utf-8"?>
<calcChain xmlns="http://schemas.openxmlformats.org/spreadsheetml/2006/main">
  <c r="I7" i="1" l="1"/>
  <c r="H7" i="1"/>
  <c r="E7" i="1"/>
  <c r="C7" i="1"/>
  <c r="J51" i="1"/>
  <c r="F51" i="1"/>
  <c r="D51" i="1"/>
  <c r="J50" i="1"/>
  <c r="F50" i="1"/>
  <c r="D50" i="1"/>
  <c r="J49" i="1"/>
  <c r="F49" i="1"/>
  <c r="D49" i="1"/>
  <c r="J48" i="1"/>
  <c r="F48" i="1"/>
  <c r="D48" i="1"/>
  <c r="J47" i="1"/>
  <c r="F47" i="1"/>
  <c r="D47" i="1"/>
  <c r="J46" i="1"/>
  <c r="F46" i="1"/>
  <c r="D46" i="1"/>
  <c r="J45" i="1"/>
  <c r="F45" i="1"/>
  <c r="D45" i="1"/>
  <c r="J44" i="1"/>
  <c r="F44" i="1"/>
  <c r="D44" i="1"/>
  <c r="J43" i="1"/>
  <c r="F43" i="1"/>
  <c r="D43" i="1"/>
  <c r="J42" i="1"/>
  <c r="F42" i="1"/>
  <c r="D42" i="1"/>
  <c r="J41" i="1"/>
  <c r="F41" i="1"/>
  <c r="D41" i="1"/>
  <c r="J40" i="1"/>
  <c r="F40" i="1"/>
  <c r="D40" i="1"/>
  <c r="J39" i="1"/>
  <c r="F39" i="1"/>
  <c r="D39" i="1"/>
  <c r="J38" i="1"/>
  <c r="F38" i="1"/>
  <c r="D38" i="1"/>
  <c r="J37" i="1"/>
  <c r="F37" i="1"/>
  <c r="D37" i="1"/>
  <c r="J36" i="1"/>
  <c r="F36" i="1"/>
  <c r="D36" i="1"/>
  <c r="J35" i="1"/>
  <c r="F35" i="1"/>
  <c r="D35" i="1"/>
  <c r="J34" i="1"/>
  <c r="F34" i="1"/>
  <c r="D34" i="1"/>
  <c r="J33" i="1"/>
  <c r="F33" i="1"/>
  <c r="D33" i="1"/>
  <c r="J32" i="1"/>
  <c r="F32" i="1"/>
  <c r="D32" i="1"/>
  <c r="J31" i="1"/>
  <c r="F31" i="1"/>
  <c r="D31" i="1"/>
  <c r="J30" i="1"/>
  <c r="F30" i="1"/>
  <c r="D30" i="1"/>
  <c r="J29" i="1"/>
  <c r="F29" i="1"/>
  <c r="D29" i="1"/>
  <c r="J28" i="1"/>
  <c r="F28" i="1"/>
  <c r="D28" i="1"/>
  <c r="J27" i="1"/>
  <c r="F27" i="1"/>
  <c r="D27" i="1"/>
  <c r="J26" i="1"/>
  <c r="F26" i="1"/>
  <c r="D26" i="1"/>
  <c r="J25" i="1"/>
  <c r="F25" i="1"/>
  <c r="D25" i="1"/>
  <c r="J24" i="1"/>
  <c r="F24" i="1"/>
  <c r="D24" i="1"/>
  <c r="J23" i="1"/>
  <c r="F23" i="1"/>
  <c r="D23" i="1"/>
  <c r="J22" i="1"/>
  <c r="F22" i="1"/>
  <c r="D22" i="1"/>
  <c r="J21" i="1"/>
  <c r="F21" i="1"/>
  <c r="D21" i="1"/>
  <c r="J20" i="1"/>
  <c r="F20" i="1"/>
  <c r="D20" i="1"/>
  <c r="J19" i="1"/>
  <c r="F19" i="1"/>
  <c r="D19" i="1"/>
  <c r="J18" i="1"/>
  <c r="F18" i="1"/>
  <c r="D18" i="1"/>
  <c r="J17" i="1"/>
  <c r="F17" i="1"/>
  <c r="D17" i="1"/>
  <c r="J16" i="1"/>
  <c r="F16" i="1"/>
  <c r="D16" i="1"/>
  <c r="J15" i="1"/>
  <c r="F15" i="1"/>
  <c r="D15" i="1"/>
  <c r="J14" i="1"/>
  <c r="F14" i="1"/>
  <c r="D14" i="1"/>
  <c r="J13" i="1"/>
  <c r="F13" i="1"/>
  <c r="D13" i="1"/>
  <c r="J12" i="1"/>
  <c r="F12" i="1"/>
  <c r="D12" i="1"/>
  <c r="J11" i="1"/>
  <c r="F11" i="1"/>
  <c r="D11" i="1"/>
  <c r="J10" i="1"/>
  <c r="F10" i="1"/>
  <c r="D10" i="1"/>
  <c r="J9" i="1"/>
  <c r="F9" i="1"/>
  <c r="D9" i="1"/>
  <c r="J8" i="1"/>
  <c r="F8" i="1"/>
  <c r="D8" i="1"/>
  <c r="G51" i="1"/>
  <c r="K51" i="1"/>
  <c r="G49" i="1"/>
  <c r="K49" i="1"/>
  <c r="G50" i="1"/>
  <c r="K50" i="1"/>
  <c r="K48" i="1" l="1"/>
  <c r="G48" i="1"/>
  <c r="K47" i="1"/>
  <c r="G47" i="1"/>
  <c r="K46" i="1"/>
  <c r="G46" i="1"/>
  <c r="K45" i="1"/>
  <c r="G45" i="1"/>
  <c r="K44" i="1"/>
  <c r="G44" i="1"/>
  <c r="K43" i="1"/>
  <c r="G43" i="1"/>
  <c r="K42" i="1"/>
  <c r="G42" i="1"/>
  <c r="K41" i="1"/>
  <c r="G41" i="1"/>
  <c r="K40" i="1"/>
  <c r="G40" i="1"/>
  <c r="K39" i="1"/>
  <c r="G39" i="1"/>
  <c r="K38" i="1"/>
  <c r="G38" i="1"/>
  <c r="K37" i="1"/>
  <c r="G37" i="1"/>
  <c r="K36" i="1"/>
  <c r="G36" i="1"/>
  <c r="K35" i="1"/>
  <c r="G35" i="1"/>
  <c r="K34" i="1"/>
  <c r="G34" i="1"/>
  <c r="K33" i="1"/>
  <c r="G33" i="1"/>
  <c r="K32" i="1"/>
  <c r="G32" i="1"/>
  <c r="K31" i="1"/>
  <c r="G31" i="1"/>
  <c r="K30" i="1"/>
  <c r="G30" i="1"/>
  <c r="K29" i="1"/>
  <c r="G29" i="1"/>
  <c r="K28" i="1"/>
  <c r="G28" i="1"/>
  <c r="K27" i="1"/>
  <c r="G27" i="1"/>
  <c r="K26" i="1"/>
  <c r="G26" i="1"/>
  <c r="K25" i="1"/>
  <c r="G25" i="1"/>
  <c r="K24" i="1"/>
  <c r="G24" i="1"/>
  <c r="K23" i="1"/>
  <c r="G23" i="1"/>
  <c r="K22" i="1"/>
  <c r="G22" i="1"/>
  <c r="K21" i="1"/>
  <c r="G21" i="1"/>
  <c r="K20" i="1"/>
  <c r="G20" i="1"/>
  <c r="K19" i="1"/>
  <c r="G19" i="1"/>
  <c r="K18" i="1"/>
  <c r="G18" i="1"/>
  <c r="K17" i="1"/>
  <c r="G17" i="1"/>
  <c r="K16" i="1"/>
  <c r="G16" i="1"/>
  <c r="K15" i="1"/>
  <c r="G15" i="1"/>
  <c r="K14" i="1"/>
  <c r="G14" i="1"/>
  <c r="K13" i="1"/>
  <c r="G13" i="1"/>
  <c r="K12" i="1"/>
  <c r="G12" i="1"/>
  <c r="K11" i="1"/>
  <c r="G11" i="1"/>
  <c r="K10" i="1"/>
  <c r="G10" i="1"/>
  <c r="K9" i="1"/>
  <c r="G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K8" i="1"/>
  <c r="G8" i="1"/>
  <c r="K7" i="1"/>
  <c r="K6" i="1"/>
  <c r="G7" i="1" l="1"/>
</calcChain>
</file>

<file path=xl/sharedStrings.xml><?xml version="1.0" encoding="utf-8"?>
<sst xmlns="http://schemas.openxmlformats.org/spreadsheetml/2006/main" count="56" uniqueCount="56">
  <si>
    <t xml:space="preserve">ΕΤΗΣΙΕΣ ΤΑΞΙΝΟΜΗΣΕΙΣ ΕΠΙΒΑΤΙΚΩΝ ΟΧΗΜΑΤΩΝ </t>
  </si>
  <si>
    <t xml:space="preserve">PC  CAR'S REGISTRATIONS </t>
  </si>
  <si>
    <t>YTD</t>
  </si>
  <si>
    <t>Brand</t>
  </si>
  <si>
    <t>% D14/13</t>
  </si>
  <si>
    <t>Rank</t>
  </si>
  <si>
    <t>TOTAL</t>
  </si>
  <si>
    <t>TOYOTA</t>
  </si>
  <si>
    <t>NISSAN</t>
  </si>
  <si>
    <t>VOLKSWAGEN</t>
  </si>
  <si>
    <t>OPEL</t>
  </si>
  <si>
    <t>SUZUKI</t>
  </si>
  <si>
    <t>FORD</t>
  </si>
  <si>
    <t>CITROEN</t>
  </si>
  <si>
    <t>FIAT</t>
  </si>
  <si>
    <t>SKODA</t>
  </si>
  <si>
    <t>HYUNDAI</t>
  </si>
  <si>
    <t>AUDI</t>
  </si>
  <si>
    <t>BMW</t>
  </si>
  <si>
    <t>MERCEDES</t>
  </si>
  <si>
    <t>RENAULT</t>
  </si>
  <si>
    <t>SEAT</t>
  </si>
  <si>
    <t>VOLVO</t>
  </si>
  <si>
    <t>PEUGEOT</t>
  </si>
  <si>
    <t>KIA MOTORS</t>
  </si>
  <si>
    <t>CHEVROLET</t>
  </si>
  <si>
    <t>MINI</t>
  </si>
  <si>
    <t>LANCIA</t>
  </si>
  <si>
    <t>HONDA</t>
  </si>
  <si>
    <t>ALFA ROMEO</t>
  </si>
  <si>
    <t>DACIA</t>
  </si>
  <si>
    <t>MITSUBISHI</t>
  </si>
  <si>
    <t>SMART</t>
  </si>
  <si>
    <t>SUBARU</t>
  </si>
  <si>
    <t>MAZDA</t>
  </si>
  <si>
    <t>LEXUS</t>
  </si>
  <si>
    <t>ABARTH</t>
  </si>
  <si>
    <t>CHRYSLER</t>
  </si>
  <si>
    <t>LAND ROVER</t>
  </si>
  <si>
    <t>PORSCHE</t>
  </si>
  <si>
    <t>MOBITECNO</t>
  </si>
  <si>
    <t>DAIHATSU</t>
  </si>
  <si>
    <t>CHANGAN</t>
  </si>
  <si>
    <t>BENTLEY</t>
  </si>
  <si>
    <t>JAGUAR</t>
  </si>
  <si>
    <t>HX AUTO</t>
  </si>
  <si>
    <t>SAAB</t>
  </si>
  <si>
    <t>IVECO</t>
  </si>
  <si>
    <t>HOBBY</t>
  </si>
  <si>
    <t>C.I./ROLLERTEAM</t>
  </si>
  <si>
    <t>MASERATI</t>
  </si>
  <si>
    <t>SEPTEMBER '14 -YTD</t>
  </si>
  <si>
    <t>Sep. '14</t>
  </si>
  <si>
    <t>Sep. '13</t>
  </si>
  <si>
    <t>Sep. '14-YTD</t>
  </si>
  <si>
    <t>Sep. '13-YTD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</si>
</sst>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2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8.5"/>
      <color indexed="8"/>
      <name val="Times New Roman Greek"/>
      <family val="1"/>
      <charset val="161"/>
    </font>
    <font>
      <b/>
      <sz val="10"/>
      <color indexed="8"/>
      <name val="Arial"/>
      <family val="2"/>
      <charset val="161"/>
    </font>
    <font>
      <b/>
      <sz val="8.5"/>
      <color indexed="8"/>
      <name val="Times New Roman Greek"/>
      <family val="1"/>
      <charset val="161"/>
    </font>
    <font>
      <b/>
      <sz val="11"/>
      <color indexed="8"/>
      <name val="Arial"/>
      <family val="2"/>
      <charset val="161"/>
    </font>
    <font>
      <sz val="10"/>
      <name val="Arial Greek"/>
      <charset val="161"/>
    </font>
    <font>
      <b/>
      <sz val="10"/>
      <name val="Arial"/>
      <family val="2"/>
      <charset val="161"/>
    </font>
    <font>
      <b/>
      <sz val="10"/>
      <color indexed="8"/>
      <name val="Arial"/>
      <family val="2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8.5"/>
      <color indexed="8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</cellStyleXfs>
  <cellXfs count="56">
    <xf numFmtId="0" fontId="0" fillId="0" borderId="0" xfId="0"/>
    <xf numFmtId="0" fontId="2" fillId="0" borderId="0" xfId="2" applyFont="1"/>
    <xf numFmtId="0" fontId="2" fillId="0" borderId="0" xfId="2" applyFont="1" applyAlignment="1">
      <alignment horizontal="center"/>
    </xf>
    <xf numFmtId="0" fontId="3" fillId="0" borderId="0" xfId="2" applyFont="1" applyAlignment="1">
      <alignment horizontal="left" vertical="center"/>
    </xf>
    <xf numFmtId="0" fontId="4" fillId="0" borderId="0" xfId="2" applyFont="1" applyAlignment="1">
      <alignment horizontal="centerContinuous" vertical="center"/>
    </xf>
    <xf numFmtId="0" fontId="3" fillId="2" borderId="1" xfId="2" applyFont="1" applyFill="1" applyBorder="1" applyAlignment="1">
      <alignment horizontal="center" vertical="center"/>
    </xf>
    <xf numFmtId="0" fontId="7" fillId="0" borderId="2" xfId="3" applyFont="1" applyBorder="1" applyAlignment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17" fontId="3" fillId="2" borderId="3" xfId="2" applyNumberFormat="1" applyFont="1" applyFill="1" applyBorder="1" applyAlignment="1">
      <alignment horizontal="center" vertical="center"/>
    </xf>
    <xf numFmtId="0" fontId="3" fillId="0" borderId="7" xfId="2" applyFont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/>
    </xf>
    <xf numFmtId="0" fontId="7" fillId="0" borderId="9" xfId="3" applyFont="1" applyBorder="1" applyAlignment="1">
      <alignment horizontal="left" vertical="center"/>
    </xf>
    <xf numFmtId="3" fontId="3" fillId="0" borderId="0" xfId="2" applyNumberFormat="1" applyFont="1" applyBorder="1" applyAlignment="1">
      <alignment horizontal="centerContinuous" vertical="center"/>
    </xf>
    <xf numFmtId="1" fontId="3" fillId="0" borderId="11" xfId="2" applyNumberFormat="1" applyFont="1" applyBorder="1" applyAlignment="1">
      <alignment horizontal="centerContinuous" vertical="center"/>
    </xf>
    <xf numFmtId="164" fontId="3" fillId="0" borderId="12" xfId="1" applyNumberFormat="1" applyFont="1" applyBorder="1" applyAlignment="1">
      <alignment horizontal="center" vertical="center"/>
    </xf>
    <xf numFmtId="3" fontId="3" fillId="2" borderId="8" xfId="2" applyNumberFormat="1" applyFont="1" applyFill="1" applyBorder="1" applyAlignment="1">
      <alignment horizontal="center" vertical="center"/>
    </xf>
    <xf numFmtId="3" fontId="3" fillId="0" borderId="13" xfId="2" applyNumberFormat="1" applyFont="1" applyBorder="1" applyAlignment="1">
      <alignment horizontal="centerContinuous" vertical="center"/>
    </xf>
    <xf numFmtId="164" fontId="3" fillId="0" borderId="14" xfId="1" applyNumberFormat="1" applyFont="1" applyBorder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Border="1" applyAlignment="1">
      <alignment horizontal="center"/>
    </xf>
    <xf numFmtId="0" fontId="11" fillId="0" borderId="0" xfId="2" applyFont="1" applyBorder="1"/>
    <xf numFmtId="0" fontId="11" fillId="0" borderId="0" xfId="2" applyFont="1" applyBorder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2" fillId="0" borderId="0" xfId="2" applyFont="1" applyBorder="1"/>
    <xf numFmtId="0" fontId="11" fillId="0" borderId="0" xfId="2" applyFont="1"/>
    <xf numFmtId="3" fontId="3" fillId="0" borderId="10" xfId="2" applyNumberFormat="1" applyFont="1" applyBorder="1" applyAlignment="1">
      <alignment horizontal="center" vertical="center"/>
    </xf>
    <xf numFmtId="3" fontId="3" fillId="0" borderId="11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17" fontId="3" fillId="0" borderId="3" xfId="2" applyNumberFormat="1" applyFont="1" applyBorder="1" applyAlignment="1">
      <alignment horizontal="center" vertical="center"/>
    </xf>
    <xf numFmtId="17" fontId="3" fillId="0" borderId="4" xfId="2" applyNumberFormat="1" applyFont="1" applyBorder="1" applyAlignment="1">
      <alignment horizontal="center" vertical="center"/>
    </xf>
    <xf numFmtId="17" fontId="3" fillId="0" borderId="5" xfId="2" applyNumberFormat="1" applyFont="1" applyBorder="1" applyAlignment="1">
      <alignment horizontal="center" vertical="center"/>
    </xf>
    <xf numFmtId="17" fontId="3" fillId="0" borderId="6" xfId="2" applyNumberFormat="1" applyFont="1" applyBorder="1" applyAlignment="1">
      <alignment horizontal="center" vertical="center"/>
    </xf>
    <xf numFmtId="164" fontId="9" fillId="0" borderId="16" xfId="1" applyNumberFormat="1" applyFont="1" applyBorder="1" applyAlignment="1">
      <alignment vertical="center"/>
    </xf>
    <xf numFmtId="164" fontId="9" fillId="0" borderId="9" xfId="1" applyNumberFormat="1" applyFont="1" applyBorder="1" applyAlignment="1">
      <alignment vertical="center"/>
    </xf>
    <xf numFmtId="164" fontId="9" fillId="0" borderId="16" xfId="1" applyNumberFormat="1" applyFont="1" applyBorder="1" applyAlignment="1">
      <alignment horizontal="right" vertical="center"/>
    </xf>
    <xf numFmtId="164" fontId="9" fillId="0" borderId="9" xfId="1" applyNumberFormat="1" applyFont="1" applyBorder="1" applyAlignment="1">
      <alignment horizontal="right" vertical="center"/>
    </xf>
    <xf numFmtId="0" fontId="9" fillId="2" borderId="1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65" fontId="9" fillId="0" borderId="15" xfId="2" applyNumberFormat="1" applyFont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0" fontId="9" fillId="2" borderId="18" xfId="2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165" fontId="9" fillId="0" borderId="11" xfId="2" applyNumberFormat="1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3" fontId="9" fillId="2" borderId="12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4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19050</xdr:rowOff>
        </xdr:from>
        <xdr:to>
          <xdr:col>1</xdr:col>
          <xdr:colOff>209550</xdr:colOff>
          <xdr:row>1</xdr:row>
          <xdr:rowOff>0</xdr:rowOff>
        </xdr:to>
        <xdr:sp macro="" textlink="">
          <xdr:nvSpPr>
            <xdr:cNvPr id="1025" name="Picture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64"/>
  <sheetViews>
    <sheetView tabSelected="1" zoomScaleNormal="100" workbookViewId="0">
      <selection activeCell="A2" sqref="A2"/>
    </sheetView>
  </sheetViews>
  <sheetFormatPr defaultRowHeight="11.25" x14ac:dyDescent="0.2"/>
  <cols>
    <col min="1" max="1" width="6.42578125" style="1" customWidth="1"/>
    <col min="2" max="2" width="20.28515625" style="1" customWidth="1"/>
    <col min="3" max="3" width="6.5703125" style="1" customWidth="1"/>
    <col min="4" max="4" width="4.140625" style="1" bestFit="1" customWidth="1"/>
    <col min="5" max="5" width="5.5703125" style="1" customWidth="1"/>
    <col min="6" max="6" width="4.85546875" style="1" customWidth="1"/>
    <col min="7" max="7" width="10" style="1" customWidth="1"/>
    <col min="8" max="8" width="14.5703125" style="1" bestFit="1" customWidth="1"/>
    <col min="9" max="9" width="8.5703125" style="1" customWidth="1"/>
    <col min="10" max="10" width="5.85546875" style="2" customWidth="1"/>
    <col min="11" max="11" width="9.85546875" style="1" customWidth="1"/>
    <col min="12" max="16384" width="9.140625" style="1"/>
  </cols>
  <sheetData>
    <row r="1" spans="1:11" ht="39" customHeight="1" x14ac:dyDescent="0.2"/>
    <row r="2" spans="1:11" ht="12" customHeight="1" x14ac:dyDescent="0.2">
      <c r="A2" s="3" t="s">
        <v>51</v>
      </c>
      <c r="B2" s="4"/>
      <c r="C2" s="4"/>
      <c r="D2" s="4"/>
    </row>
    <row r="3" spans="1:11" ht="19.5" customHeight="1" x14ac:dyDescent="0.2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9.5" customHeight="1" x14ac:dyDescent="0.2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4.5" customHeight="1" thickBot="1" x14ac:dyDescent="0.25">
      <c r="G5" s="2"/>
    </row>
    <row r="6" spans="1:11" ht="12.75" customHeight="1" x14ac:dyDescent="0.2">
      <c r="A6" s="5" t="s">
        <v>2</v>
      </c>
      <c r="B6" s="6" t="s">
        <v>3</v>
      </c>
      <c r="C6" s="29" t="s">
        <v>52</v>
      </c>
      <c r="D6" s="30"/>
      <c r="E6" s="31" t="s">
        <v>53</v>
      </c>
      <c r="F6" s="32"/>
      <c r="G6" s="7" t="s">
        <v>4</v>
      </c>
      <c r="H6" s="8" t="s">
        <v>54</v>
      </c>
      <c r="I6" s="31" t="s">
        <v>55</v>
      </c>
      <c r="J6" s="32"/>
      <c r="K6" s="9" t="str">
        <f>G6</f>
        <v>% D14/13</v>
      </c>
    </row>
    <row r="7" spans="1:11" s="18" customFormat="1" ht="18.75" customHeight="1" thickBot="1" x14ac:dyDescent="0.25">
      <c r="A7" s="10" t="s">
        <v>5</v>
      </c>
      <c r="B7" s="11" t="s">
        <v>6</v>
      </c>
      <c r="C7" s="26">
        <f>SUM(C8:C51)</f>
        <v>5055</v>
      </c>
      <c r="D7" s="27"/>
      <c r="E7" s="12">
        <f>SUM(E8:E51)</f>
        <v>3812</v>
      </c>
      <c r="F7" s="13"/>
      <c r="G7" s="14">
        <f t="shared" ref="G7" si="0">(C7-E7)/E7</f>
        <v>0.32607555089192025</v>
      </c>
      <c r="H7" s="15">
        <f>SUM(H8:H51)</f>
        <v>53844</v>
      </c>
      <c r="I7" s="16">
        <f>SUM(I8:I51)</f>
        <v>44010</v>
      </c>
      <c r="J7" s="13"/>
      <c r="K7" s="17">
        <f t="shared" ref="K7" si="1">(H7-I7)/I7</f>
        <v>0.22344921608725291</v>
      </c>
    </row>
    <row r="8" spans="1:11" ht="12.75" x14ac:dyDescent="0.2">
      <c r="A8" s="37">
        <v>1</v>
      </c>
      <c r="B8" s="38" t="s">
        <v>7</v>
      </c>
      <c r="C8" s="39">
        <v>560</v>
      </c>
      <c r="D8" s="40">
        <f t="shared" ref="D8:D51" si="2">RANK(C8,$C$8:$C$51)</f>
        <v>1</v>
      </c>
      <c r="E8" s="41">
        <v>345</v>
      </c>
      <c r="F8" s="40">
        <f t="shared" ref="F8:F51" si="3">RANK(E8,$E$8:$E$51)</f>
        <v>3</v>
      </c>
      <c r="G8" s="33">
        <f t="shared" ref="G8:G48" si="4">IF(ISERROR((C8-E8)/E8), IF(E8=0,IF(C8&gt;0,1,IF(C8=0,0,((C8-E8)/E8)))),(C8-E8)/E8)</f>
        <v>0.62318840579710144</v>
      </c>
      <c r="H8" s="42">
        <v>5862</v>
      </c>
      <c r="I8" s="43">
        <v>4752</v>
      </c>
      <c r="J8" s="40">
        <f t="shared" ref="J8:J51" si="5">RANK(I8,$I$8:$I$51)</f>
        <v>1</v>
      </c>
      <c r="K8" s="35">
        <f t="shared" ref="K8:K48" si="6">IF(ISERROR((H8-I8)/I8), IF(I8=0,IF(H8&gt;0,1,IF(H8=0,0,((H8-I8)/I8)))),(H8-I8)/I8)</f>
        <v>0.23358585858585859</v>
      </c>
    </row>
    <row r="9" spans="1:11" ht="12.75" x14ac:dyDescent="0.2">
      <c r="A9" s="44">
        <f t="shared" ref="A9:A51" si="7">A8+1</f>
        <v>2</v>
      </c>
      <c r="B9" s="38" t="s">
        <v>8</v>
      </c>
      <c r="C9" s="45">
        <v>321</v>
      </c>
      <c r="D9" s="40">
        <f t="shared" si="2"/>
        <v>4</v>
      </c>
      <c r="E9" s="46">
        <v>183</v>
      </c>
      <c r="F9" s="40">
        <f t="shared" si="3"/>
        <v>8</v>
      </c>
      <c r="G9" s="33">
        <f t="shared" si="4"/>
        <v>0.75409836065573765</v>
      </c>
      <c r="H9" s="42">
        <v>4936</v>
      </c>
      <c r="I9" s="43">
        <v>2727</v>
      </c>
      <c r="J9" s="40">
        <f t="shared" si="5"/>
        <v>6</v>
      </c>
      <c r="K9" s="35">
        <f t="shared" si="6"/>
        <v>0.81004767143381007</v>
      </c>
    </row>
    <row r="10" spans="1:11" ht="12.75" x14ac:dyDescent="0.2">
      <c r="A10" s="44">
        <f t="shared" si="7"/>
        <v>3</v>
      </c>
      <c r="B10" s="38" t="s">
        <v>10</v>
      </c>
      <c r="C10" s="45">
        <v>516</v>
      </c>
      <c r="D10" s="40">
        <f t="shared" si="2"/>
        <v>2</v>
      </c>
      <c r="E10" s="46">
        <v>456</v>
      </c>
      <c r="F10" s="40">
        <f t="shared" si="3"/>
        <v>1</v>
      </c>
      <c r="G10" s="33">
        <f t="shared" si="4"/>
        <v>0.13157894736842105</v>
      </c>
      <c r="H10" s="42">
        <v>4931</v>
      </c>
      <c r="I10" s="43">
        <v>4264</v>
      </c>
      <c r="J10" s="40">
        <f t="shared" si="5"/>
        <v>3</v>
      </c>
      <c r="K10" s="35">
        <f t="shared" si="6"/>
        <v>0.15642589118198874</v>
      </c>
    </row>
    <row r="11" spans="1:11" ht="12.75" x14ac:dyDescent="0.2">
      <c r="A11" s="44">
        <f t="shared" si="7"/>
        <v>4</v>
      </c>
      <c r="B11" s="38" t="s">
        <v>9</v>
      </c>
      <c r="C11" s="45">
        <v>467</v>
      </c>
      <c r="D11" s="40">
        <f t="shared" si="2"/>
        <v>3</v>
      </c>
      <c r="E11" s="46">
        <v>402</v>
      </c>
      <c r="F11" s="40">
        <f t="shared" si="3"/>
        <v>2</v>
      </c>
      <c r="G11" s="33">
        <f t="shared" si="4"/>
        <v>0.16169154228855723</v>
      </c>
      <c r="H11" s="42">
        <v>4916</v>
      </c>
      <c r="I11" s="43">
        <v>4594</v>
      </c>
      <c r="J11" s="40">
        <f t="shared" si="5"/>
        <v>2</v>
      </c>
      <c r="K11" s="35">
        <f t="shared" si="6"/>
        <v>7.0091423595994781E-2</v>
      </c>
    </row>
    <row r="12" spans="1:11" ht="12.75" x14ac:dyDescent="0.2">
      <c r="A12" s="44">
        <f t="shared" si="7"/>
        <v>5</v>
      </c>
      <c r="B12" s="38" t="s">
        <v>16</v>
      </c>
      <c r="C12" s="45">
        <v>264</v>
      </c>
      <c r="D12" s="40">
        <f t="shared" si="2"/>
        <v>8</v>
      </c>
      <c r="E12" s="46">
        <v>225</v>
      </c>
      <c r="F12" s="40">
        <f t="shared" si="3"/>
        <v>6</v>
      </c>
      <c r="G12" s="33">
        <f t="shared" si="4"/>
        <v>0.17333333333333334</v>
      </c>
      <c r="H12" s="42">
        <v>3181</v>
      </c>
      <c r="I12" s="43">
        <v>3106</v>
      </c>
      <c r="J12" s="40">
        <f t="shared" si="5"/>
        <v>4</v>
      </c>
      <c r="K12" s="35">
        <f t="shared" si="6"/>
        <v>2.4146812620734062E-2</v>
      </c>
    </row>
    <row r="13" spans="1:11" ht="12.75" x14ac:dyDescent="0.2">
      <c r="A13" s="44">
        <f t="shared" si="7"/>
        <v>6</v>
      </c>
      <c r="B13" s="38" t="s">
        <v>14</v>
      </c>
      <c r="C13" s="45">
        <v>282</v>
      </c>
      <c r="D13" s="40">
        <f t="shared" si="2"/>
        <v>6</v>
      </c>
      <c r="E13" s="46">
        <v>169</v>
      </c>
      <c r="F13" s="40">
        <f t="shared" si="3"/>
        <v>9</v>
      </c>
      <c r="G13" s="33">
        <f t="shared" si="4"/>
        <v>0.66863905325443784</v>
      </c>
      <c r="H13" s="42">
        <v>3139</v>
      </c>
      <c r="I13" s="43">
        <v>2863</v>
      </c>
      <c r="J13" s="40">
        <f t="shared" si="5"/>
        <v>5</v>
      </c>
      <c r="K13" s="35">
        <f t="shared" si="6"/>
        <v>9.6402375130981488E-2</v>
      </c>
    </row>
    <row r="14" spans="1:11" ht="12.75" x14ac:dyDescent="0.2">
      <c r="A14" s="44">
        <f t="shared" si="7"/>
        <v>7</v>
      </c>
      <c r="B14" s="38" t="s">
        <v>12</v>
      </c>
      <c r="C14" s="45">
        <v>275</v>
      </c>
      <c r="D14" s="40">
        <f t="shared" si="2"/>
        <v>7</v>
      </c>
      <c r="E14" s="46">
        <v>243</v>
      </c>
      <c r="F14" s="40">
        <f t="shared" si="3"/>
        <v>4</v>
      </c>
      <c r="G14" s="33">
        <f t="shared" si="4"/>
        <v>0.13168724279835392</v>
      </c>
      <c r="H14" s="42">
        <v>2835</v>
      </c>
      <c r="I14" s="43">
        <v>1926</v>
      </c>
      <c r="J14" s="40">
        <f t="shared" si="5"/>
        <v>9</v>
      </c>
      <c r="K14" s="35">
        <f t="shared" si="6"/>
        <v>0.4719626168224299</v>
      </c>
    </row>
    <row r="15" spans="1:11" ht="12.75" x14ac:dyDescent="0.2">
      <c r="A15" s="44">
        <f t="shared" si="7"/>
        <v>8</v>
      </c>
      <c r="B15" s="38" t="s">
        <v>11</v>
      </c>
      <c r="C15" s="45">
        <v>167</v>
      </c>
      <c r="D15" s="40">
        <f t="shared" si="2"/>
        <v>15</v>
      </c>
      <c r="E15" s="46">
        <v>103</v>
      </c>
      <c r="F15" s="40">
        <f t="shared" si="3"/>
        <v>14</v>
      </c>
      <c r="G15" s="33">
        <f t="shared" si="4"/>
        <v>0.62135922330097082</v>
      </c>
      <c r="H15" s="42">
        <v>2789</v>
      </c>
      <c r="I15" s="43">
        <v>1721</v>
      </c>
      <c r="J15" s="40">
        <f t="shared" si="5"/>
        <v>10</v>
      </c>
      <c r="K15" s="35">
        <f t="shared" si="6"/>
        <v>0.62056943637420103</v>
      </c>
    </row>
    <row r="16" spans="1:11" ht="12.75" x14ac:dyDescent="0.2">
      <c r="A16" s="44">
        <f t="shared" si="7"/>
        <v>9</v>
      </c>
      <c r="B16" s="38" t="s">
        <v>15</v>
      </c>
      <c r="C16" s="45">
        <v>217</v>
      </c>
      <c r="D16" s="40">
        <f t="shared" si="2"/>
        <v>10</v>
      </c>
      <c r="E16" s="46">
        <v>232</v>
      </c>
      <c r="F16" s="40">
        <f t="shared" si="3"/>
        <v>5</v>
      </c>
      <c r="G16" s="33">
        <f t="shared" si="4"/>
        <v>-6.4655172413793108E-2</v>
      </c>
      <c r="H16" s="42">
        <v>2670</v>
      </c>
      <c r="I16" s="43">
        <v>2632</v>
      </c>
      <c r="J16" s="40">
        <f t="shared" si="5"/>
        <v>7</v>
      </c>
      <c r="K16" s="35">
        <f t="shared" si="6"/>
        <v>1.4437689969604863E-2</v>
      </c>
    </row>
    <row r="17" spans="1:11" ht="12.75" x14ac:dyDescent="0.2">
      <c r="A17" s="44">
        <f t="shared" si="7"/>
        <v>10</v>
      </c>
      <c r="B17" s="38" t="s">
        <v>13</v>
      </c>
      <c r="C17" s="45">
        <v>291</v>
      </c>
      <c r="D17" s="40">
        <f t="shared" si="2"/>
        <v>5</v>
      </c>
      <c r="E17" s="46">
        <v>190</v>
      </c>
      <c r="F17" s="40">
        <f t="shared" si="3"/>
        <v>7</v>
      </c>
      <c r="G17" s="33">
        <f t="shared" si="4"/>
        <v>0.53157894736842104</v>
      </c>
      <c r="H17" s="42">
        <v>2559</v>
      </c>
      <c r="I17" s="43">
        <v>2585</v>
      </c>
      <c r="J17" s="40">
        <f t="shared" si="5"/>
        <v>8</v>
      </c>
      <c r="K17" s="35">
        <f t="shared" si="6"/>
        <v>-1.0058027079303675E-2</v>
      </c>
    </row>
    <row r="18" spans="1:11" ht="12.75" x14ac:dyDescent="0.2">
      <c r="A18" s="44">
        <f t="shared" si="7"/>
        <v>11</v>
      </c>
      <c r="B18" s="38" t="s">
        <v>17</v>
      </c>
      <c r="C18" s="45">
        <v>171</v>
      </c>
      <c r="D18" s="40">
        <f t="shared" si="2"/>
        <v>13</v>
      </c>
      <c r="E18" s="46">
        <v>145</v>
      </c>
      <c r="F18" s="40">
        <f t="shared" si="3"/>
        <v>11</v>
      </c>
      <c r="G18" s="33">
        <f t="shared" si="4"/>
        <v>0.1793103448275862</v>
      </c>
      <c r="H18" s="42">
        <v>1889</v>
      </c>
      <c r="I18" s="43">
        <v>1341</v>
      </c>
      <c r="J18" s="40">
        <f t="shared" si="5"/>
        <v>12</v>
      </c>
      <c r="K18" s="35">
        <f t="shared" si="6"/>
        <v>0.40865026099925428</v>
      </c>
    </row>
    <row r="19" spans="1:11" ht="12.75" x14ac:dyDescent="0.2">
      <c r="A19" s="44">
        <f t="shared" si="7"/>
        <v>12</v>
      </c>
      <c r="B19" s="38" t="s">
        <v>20</v>
      </c>
      <c r="C19" s="45">
        <v>225</v>
      </c>
      <c r="D19" s="40">
        <f t="shared" si="2"/>
        <v>9</v>
      </c>
      <c r="E19" s="46">
        <v>90</v>
      </c>
      <c r="F19" s="40">
        <f t="shared" si="3"/>
        <v>15</v>
      </c>
      <c r="G19" s="33">
        <f t="shared" si="4"/>
        <v>1.5</v>
      </c>
      <c r="H19" s="42">
        <v>1819</v>
      </c>
      <c r="I19" s="43">
        <v>787</v>
      </c>
      <c r="J19" s="40">
        <f t="shared" si="5"/>
        <v>17</v>
      </c>
      <c r="K19" s="35">
        <f t="shared" si="6"/>
        <v>1.3113087674714103</v>
      </c>
    </row>
    <row r="20" spans="1:11" ht="12.75" x14ac:dyDescent="0.2">
      <c r="A20" s="44">
        <f t="shared" si="7"/>
        <v>13</v>
      </c>
      <c r="B20" s="38" t="s">
        <v>19</v>
      </c>
      <c r="C20" s="45">
        <v>207</v>
      </c>
      <c r="D20" s="40">
        <f t="shared" si="2"/>
        <v>11</v>
      </c>
      <c r="E20" s="46">
        <v>167</v>
      </c>
      <c r="F20" s="40">
        <f t="shared" si="3"/>
        <v>10</v>
      </c>
      <c r="G20" s="33">
        <f t="shared" si="4"/>
        <v>0.23952095808383234</v>
      </c>
      <c r="H20" s="42">
        <v>1800</v>
      </c>
      <c r="I20" s="43">
        <v>1221</v>
      </c>
      <c r="J20" s="40">
        <f t="shared" si="5"/>
        <v>13</v>
      </c>
      <c r="K20" s="35">
        <f t="shared" si="6"/>
        <v>0.47420147420147418</v>
      </c>
    </row>
    <row r="21" spans="1:11" ht="12.75" x14ac:dyDescent="0.2">
      <c r="A21" s="44">
        <f t="shared" si="7"/>
        <v>14</v>
      </c>
      <c r="B21" s="38" t="s">
        <v>21</v>
      </c>
      <c r="C21" s="45">
        <v>156</v>
      </c>
      <c r="D21" s="40">
        <f t="shared" si="2"/>
        <v>16</v>
      </c>
      <c r="E21" s="46">
        <v>73</v>
      </c>
      <c r="F21" s="40">
        <f t="shared" si="3"/>
        <v>19</v>
      </c>
      <c r="G21" s="33">
        <f t="shared" si="4"/>
        <v>1.1369863013698631</v>
      </c>
      <c r="H21" s="42">
        <v>1719</v>
      </c>
      <c r="I21" s="43">
        <v>1578</v>
      </c>
      <c r="J21" s="40">
        <f t="shared" si="5"/>
        <v>11</v>
      </c>
      <c r="K21" s="35">
        <f t="shared" si="6"/>
        <v>8.9353612167300381E-2</v>
      </c>
    </row>
    <row r="22" spans="1:11" ht="12.75" x14ac:dyDescent="0.2">
      <c r="A22" s="44">
        <f t="shared" si="7"/>
        <v>15</v>
      </c>
      <c r="B22" s="38" t="s">
        <v>18</v>
      </c>
      <c r="C22" s="45">
        <v>200</v>
      </c>
      <c r="D22" s="40">
        <f t="shared" si="2"/>
        <v>12</v>
      </c>
      <c r="E22" s="46">
        <v>128</v>
      </c>
      <c r="F22" s="40">
        <f t="shared" si="3"/>
        <v>12</v>
      </c>
      <c r="G22" s="33">
        <f t="shared" si="4"/>
        <v>0.5625</v>
      </c>
      <c r="H22" s="42">
        <v>1658</v>
      </c>
      <c r="I22" s="43">
        <v>1165</v>
      </c>
      <c r="J22" s="40">
        <f t="shared" si="5"/>
        <v>15</v>
      </c>
      <c r="K22" s="35">
        <f t="shared" si="6"/>
        <v>0.42317596566523608</v>
      </c>
    </row>
    <row r="23" spans="1:11" ht="12.75" x14ac:dyDescent="0.2">
      <c r="A23" s="44">
        <f t="shared" si="7"/>
        <v>16</v>
      </c>
      <c r="B23" s="38" t="s">
        <v>23</v>
      </c>
      <c r="C23" s="45">
        <v>169</v>
      </c>
      <c r="D23" s="40">
        <f t="shared" si="2"/>
        <v>14</v>
      </c>
      <c r="E23" s="46">
        <v>84</v>
      </c>
      <c r="F23" s="40">
        <f t="shared" si="3"/>
        <v>17</v>
      </c>
      <c r="G23" s="33">
        <f t="shared" si="4"/>
        <v>1.0119047619047619</v>
      </c>
      <c r="H23" s="42">
        <v>1302</v>
      </c>
      <c r="I23" s="43">
        <v>1208</v>
      </c>
      <c r="J23" s="40">
        <f t="shared" si="5"/>
        <v>14</v>
      </c>
      <c r="K23" s="35">
        <f t="shared" si="6"/>
        <v>7.7814569536423836E-2</v>
      </c>
    </row>
    <row r="24" spans="1:11" ht="12.75" x14ac:dyDescent="0.2">
      <c r="A24" s="44">
        <f t="shared" si="7"/>
        <v>17</v>
      </c>
      <c r="B24" s="38" t="s">
        <v>22</v>
      </c>
      <c r="C24" s="45">
        <v>149</v>
      </c>
      <c r="D24" s="40">
        <f t="shared" si="2"/>
        <v>17</v>
      </c>
      <c r="E24" s="46">
        <v>117</v>
      </c>
      <c r="F24" s="40">
        <f t="shared" si="3"/>
        <v>13</v>
      </c>
      <c r="G24" s="33">
        <f t="shared" si="4"/>
        <v>0.27350427350427353</v>
      </c>
      <c r="H24" s="42">
        <v>1264</v>
      </c>
      <c r="I24" s="43">
        <v>1003</v>
      </c>
      <c r="J24" s="40">
        <f t="shared" si="5"/>
        <v>16</v>
      </c>
      <c r="K24" s="35">
        <f t="shared" si="6"/>
        <v>0.26021934197407776</v>
      </c>
    </row>
    <row r="25" spans="1:11" ht="12.75" x14ac:dyDescent="0.2">
      <c r="A25" s="44">
        <f t="shared" si="7"/>
        <v>18</v>
      </c>
      <c r="B25" s="38" t="s">
        <v>24</v>
      </c>
      <c r="C25" s="45">
        <v>73</v>
      </c>
      <c r="D25" s="40">
        <f t="shared" si="2"/>
        <v>19</v>
      </c>
      <c r="E25" s="46">
        <v>88</v>
      </c>
      <c r="F25" s="40">
        <f t="shared" si="3"/>
        <v>16</v>
      </c>
      <c r="G25" s="33">
        <f t="shared" si="4"/>
        <v>-0.17045454545454544</v>
      </c>
      <c r="H25" s="42">
        <v>950</v>
      </c>
      <c r="I25" s="43">
        <v>781</v>
      </c>
      <c r="J25" s="40">
        <f t="shared" si="5"/>
        <v>18</v>
      </c>
      <c r="K25" s="35">
        <f t="shared" si="6"/>
        <v>0.21638924455825864</v>
      </c>
    </row>
    <row r="26" spans="1:11" ht="12.75" x14ac:dyDescent="0.2">
      <c r="A26" s="44">
        <f t="shared" si="7"/>
        <v>19</v>
      </c>
      <c r="B26" s="38" t="s">
        <v>26</v>
      </c>
      <c r="C26" s="45">
        <v>135</v>
      </c>
      <c r="D26" s="40">
        <f t="shared" si="2"/>
        <v>18</v>
      </c>
      <c r="E26" s="46">
        <v>62</v>
      </c>
      <c r="F26" s="40">
        <f t="shared" si="3"/>
        <v>20</v>
      </c>
      <c r="G26" s="33">
        <f t="shared" si="4"/>
        <v>1.1774193548387097</v>
      </c>
      <c r="H26" s="42">
        <v>691</v>
      </c>
      <c r="I26" s="43">
        <v>425</v>
      </c>
      <c r="J26" s="40">
        <f t="shared" si="5"/>
        <v>23</v>
      </c>
      <c r="K26" s="35">
        <f t="shared" si="6"/>
        <v>0.62588235294117645</v>
      </c>
    </row>
    <row r="27" spans="1:11" ht="12.75" x14ac:dyDescent="0.2">
      <c r="A27" s="44">
        <f t="shared" si="7"/>
        <v>20</v>
      </c>
      <c r="B27" s="38" t="s">
        <v>25</v>
      </c>
      <c r="C27" s="45">
        <v>32</v>
      </c>
      <c r="D27" s="40">
        <f t="shared" si="2"/>
        <v>21</v>
      </c>
      <c r="E27" s="46">
        <v>38</v>
      </c>
      <c r="F27" s="40">
        <f t="shared" si="3"/>
        <v>24</v>
      </c>
      <c r="G27" s="33">
        <f t="shared" si="4"/>
        <v>-0.15789473684210525</v>
      </c>
      <c r="H27" s="42">
        <v>612</v>
      </c>
      <c r="I27" s="43">
        <v>553</v>
      </c>
      <c r="J27" s="40">
        <f t="shared" si="5"/>
        <v>20</v>
      </c>
      <c r="K27" s="35">
        <f t="shared" si="6"/>
        <v>0.10669077757685352</v>
      </c>
    </row>
    <row r="28" spans="1:11" ht="12.75" x14ac:dyDescent="0.2">
      <c r="A28" s="44">
        <f t="shared" si="7"/>
        <v>21</v>
      </c>
      <c r="B28" s="38" t="s">
        <v>29</v>
      </c>
      <c r="C28" s="45">
        <v>54</v>
      </c>
      <c r="D28" s="40">
        <f t="shared" si="2"/>
        <v>20</v>
      </c>
      <c r="E28" s="46">
        <v>51</v>
      </c>
      <c r="F28" s="40">
        <f t="shared" si="3"/>
        <v>21</v>
      </c>
      <c r="G28" s="33">
        <f t="shared" si="4"/>
        <v>5.8823529411764705E-2</v>
      </c>
      <c r="H28" s="42">
        <v>478</v>
      </c>
      <c r="I28" s="43">
        <v>520</v>
      </c>
      <c r="J28" s="40">
        <f t="shared" si="5"/>
        <v>21</v>
      </c>
      <c r="K28" s="35">
        <f t="shared" si="6"/>
        <v>-8.0769230769230774E-2</v>
      </c>
    </row>
    <row r="29" spans="1:11" ht="12.75" x14ac:dyDescent="0.2">
      <c r="A29" s="44">
        <f t="shared" si="7"/>
        <v>22</v>
      </c>
      <c r="B29" s="38" t="s">
        <v>28</v>
      </c>
      <c r="C29" s="45">
        <v>29</v>
      </c>
      <c r="D29" s="40">
        <f t="shared" si="2"/>
        <v>22</v>
      </c>
      <c r="E29" s="46">
        <v>48</v>
      </c>
      <c r="F29" s="40">
        <f t="shared" si="3"/>
        <v>22</v>
      </c>
      <c r="G29" s="33">
        <f t="shared" si="4"/>
        <v>-0.39583333333333331</v>
      </c>
      <c r="H29" s="42">
        <v>457</v>
      </c>
      <c r="I29" s="43">
        <v>484</v>
      </c>
      <c r="J29" s="40">
        <f t="shared" si="5"/>
        <v>22</v>
      </c>
      <c r="K29" s="35">
        <f t="shared" si="6"/>
        <v>-5.578512396694215E-2</v>
      </c>
    </row>
    <row r="30" spans="1:11" ht="12.75" x14ac:dyDescent="0.2">
      <c r="A30" s="44">
        <f t="shared" si="7"/>
        <v>23</v>
      </c>
      <c r="B30" s="38" t="s">
        <v>27</v>
      </c>
      <c r="C30" s="45">
        <v>27</v>
      </c>
      <c r="D30" s="40">
        <f t="shared" si="2"/>
        <v>23</v>
      </c>
      <c r="E30" s="46">
        <v>45</v>
      </c>
      <c r="F30" s="40">
        <f t="shared" si="3"/>
        <v>23</v>
      </c>
      <c r="G30" s="33">
        <f t="shared" si="4"/>
        <v>-0.4</v>
      </c>
      <c r="H30" s="42">
        <v>441</v>
      </c>
      <c r="I30" s="43">
        <v>663</v>
      </c>
      <c r="J30" s="40">
        <f t="shared" si="5"/>
        <v>19</v>
      </c>
      <c r="K30" s="35">
        <f t="shared" si="6"/>
        <v>-0.33484162895927599</v>
      </c>
    </row>
    <row r="31" spans="1:11" ht="12.75" x14ac:dyDescent="0.2">
      <c r="A31" s="44">
        <f t="shared" si="7"/>
        <v>24</v>
      </c>
      <c r="B31" s="38" t="s">
        <v>30</v>
      </c>
      <c r="C31" s="45">
        <v>26</v>
      </c>
      <c r="D31" s="40">
        <f t="shared" si="2"/>
        <v>24</v>
      </c>
      <c r="E31" s="46">
        <v>11</v>
      </c>
      <c r="F31" s="40">
        <f t="shared" si="3"/>
        <v>26</v>
      </c>
      <c r="G31" s="33">
        <f t="shared" si="4"/>
        <v>1.3636363636363635</v>
      </c>
      <c r="H31" s="42">
        <v>406</v>
      </c>
      <c r="I31" s="43">
        <v>211</v>
      </c>
      <c r="J31" s="40">
        <f t="shared" si="5"/>
        <v>26</v>
      </c>
      <c r="K31" s="35">
        <f t="shared" si="6"/>
        <v>0.92417061611374407</v>
      </c>
    </row>
    <row r="32" spans="1:11" ht="12.75" x14ac:dyDescent="0.2">
      <c r="A32" s="44">
        <f t="shared" si="7"/>
        <v>25</v>
      </c>
      <c r="B32" s="38" t="s">
        <v>31</v>
      </c>
      <c r="C32" s="45">
        <v>21</v>
      </c>
      <c r="D32" s="40">
        <f t="shared" si="2"/>
        <v>25</v>
      </c>
      <c r="E32" s="46">
        <v>29</v>
      </c>
      <c r="F32" s="40">
        <f t="shared" si="3"/>
        <v>25</v>
      </c>
      <c r="G32" s="33">
        <f t="shared" si="4"/>
        <v>-0.27586206896551724</v>
      </c>
      <c r="H32" s="42">
        <v>214</v>
      </c>
      <c r="I32" s="43">
        <v>288</v>
      </c>
      <c r="J32" s="40">
        <f t="shared" si="5"/>
        <v>25</v>
      </c>
      <c r="K32" s="35">
        <f t="shared" si="6"/>
        <v>-0.25694444444444442</v>
      </c>
    </row>
    <row r="33" spans="1:11" ht="12.75" x14ac:dyDescent="0.2">
      <c r="A33" s="44">
        <f t="shared" si="7"/>
        <v>26</v>
      </c>
      <c r="B33" s="38" t="s">
        <v>32</v>
      </c>
      <c r="C33" s="45">
        <v>9</v>
      </c>
      <c r="D33" s="40">
        <f t="shared" si="2"/>
        <v>26</v>
      </c>
      <c r="E33" s="46">
        <v>77</v>
      </c>
      <c r="F33" s="40">
        <f t="shared" si="3"/>
        <v>18</v>
      </c>
      <c r="G33" s="33">
        <f t="shared" si="4"/>
        <v>-0.88311688311688308</v>
      </c>
      <c r="H33" s="42">
        <v>119</v>
      </c>
      <c r="I33" s="43">
        <v>307</v>
      </c>
      <c r="J33" s="40">
        <f t="shared" si="5"/>
        <v>24</v>
      </c>
      <c r="K33" s="35">
        <f t="shared" si="6"/>
        <v>-0.6123778501628665</v>
      </c>
    </row>
    <row r="34" spans="1:11" ht="12.75" x14ac:dyDescent="0.2">
      <c r="A34" s="44">
        <f t="shared" si="7"/>
        <v>27</v>
      </c>
      <c r="B34" s="38" t="s">
        <v>33</v>
      </c>
      <c r="C34" s="45">
        <v>2</v>
      </c>
      <c r="D34" s="40">
        <f t="shared" si="2"/>
        <v>28</v>
      </c>
      <c r="E34" s="46">
        <v>0</v>
      </c>
      <c r="F34" s="40">
        <f t="shared" si="3"/>
        <v>32</v>
      </c>
      <c r="G34" s="33">
        <f t="shared" si="4"/>
        <v>1</v>
      </c>
      <c r="H34" s="42">
        <v>58</v>
      </c>
      <c r="I34" s="43">
        <v>18</v>
      </c>
      <c r="J34" s="40">
        <f t="shared" si="5"/>
        <v>33</v>
      </c>
      <c r="K34" s="35">
        <f t="shared" si="6"/>
        <v>2.2222222222222223</v>
      </c>
    </row>
    <row r="35" spans="1:11" ht="12.75" x14ac:dyDescent="0.2">
      <c r="A35" s="44">
        <f t="shared" si="7"/>
        <v>28</v>
      </c>
      <c r="B35" s="38" t="s">
        <v>35</v>
      </c>
      <c r="C35" s="45">
        <v>5</v>
      </c>
      <c r="D35" s="40">
        <f t="shared" si="2"/>
        <v>27</v>
      </c>
      <c r="E35" s="46">
        <v>2</v>
      </c>
      <c r="F35" s="40">
        <f t="shared" si="3"/>
        <v>29</v>
      </c>
      <c r="G35" s="33">
        <f t="shared" si="4"/>
        <v>1.5</v>
      </c>
      <c r="H35" s="42">
        <v>39</v>
      </c>
      <c r="I35" s="43">
        <v>19</v>
      </c>
      <c r="J35" s="40">
        <f t="shared" si="5"/>
        <v>30</v>
      </c>
      <c r="K35" s="35">
        <f t="shared" si="6"/>
        <v>1.0526315789473684</v>
      </c>
    </row>
    <row r="36" spans="1:11" ht="12.75" x14ac:dyDescent="0.2">
      <c r="A36" s="44">
        <f t="shared" si="7"/>
        <v>29</v>
      </c>
      <c r="B36" s="38" t="s">
        <v>34</v>
      </c>
      <c r="C36" s="45">
        <v>0</v>
      </c>
      <c r="D36" s="40">
        <f t="shared" si="2"/>
        <v>32</v>
      </c>
      <c r="E36" s="46">
        <v>3</v>
      </c>
      <c r="F36" s="40">
        <f t="shared" si="3"/>
        <v>27</v>
      </c>
      <c r="G36" s="33">
        <f t="shared" si="4"/>
        <v>-1</v>
      </c>
      <c r="H36" s="42">
        <v>25</v>
      </c>
      <c r="I36" s="43">
        <v>51</v>
      </c>
      <c r="J36" s="40">
        <f t="shared" si="5"/>
        <v>28</v>
      </c>
      <c r="K36" s="35">
        <f t="shared" si="6"/>
        <v>-0.50980392156862742</v>
      </c>
    </row>
    <row r="37" spans="1:11" ht="12.75" x14ac:dyDescent="0.2">
      <c r="A37" s="44">
        <f t="shared" si="7"/>
        <v>30</v>
      </c>
      <c r="B37" s="38" t="s">
        <v>36</v>
      </c>
      <c r="C37" s="45">
        <v>2</v>
      </c>
      <c r="D37" s="40">
        <f t="shared" si="2"/>
        <v>28</v>
      </c>
      <c r="E37" s="46">
        <v>3</v>
      </c>
      <c r="F37" s="40">
        <f t="shared" si="3"/>
        <v>27</v>
      </c>
      <c r="G37" s="33">
        <f t="shared" si="4"/>
        <v>-0.33333333333333331</v>
      </c>
      <c r="H37" s="42">
        <v>25</v>
      </c>
      <c r="I37" s="43">
        <v>21</v>
      </c>
      <c r="J37" s="40">
        <f t="shared" si="5"/>
        <v>29</v>
      </c>
      <c r="K37" s="35">
        <f t="shared" si="6"/>
        <v>0.19047619047619047</v>
      </c>
    </row>
    <row r="38" spans="1:11" ht="12.75" x14ac:dyDescent="0.2">
      <c r="A38" s="44">
        <f t="shared" si="7"/>
        <v>31</v>
      </c>
      <c r="B38" s="38" t="s">
        <v>37</v>
      </c>
      <c r="C38" s="45">
        <v>2</v>
      </c>
      <c r="D38" s="40">
        <f t="shared" si="2"/>
        <v>28</v>
      </c>
      <c r="E38" s="46">
        <v>2</v>
      </c>
      <c r="F38" s="40">
        <f t="shared" si="3"/>
        <v>29</v>
      </c>
      <c r="G38" s="33">
        <f t="shared" si="4"/>
        <v>0</v>
      </c>
      <c r="H38" s="42">
        <v>22</v>
      </c>
      <c r="I38" s="43">
        <v>19</v>
      </c>
      <c r="J38" s="40">
        <f t="shared" si="5"/>
        <v>30</v>
      </c>
      <c r="K38" s="35">
        <f t="shared" si="6"/>
        <v>0.15789473684210525</v>
      </c>
    </row>
    <row r="39" spans="1:11" ht="12.75" x14ac:dyDescent="0.2">
      <c r="A39" s="44">
        <f t="shared" si="7"/>
        <v>32</v>
      </c>
      <c r="B39" s="38" t="s">
        <v>38</v>
      </c>
      <c r="C39" s="45">
        <v>1</v>
      </c>
      <c r="D39" s="40">
        <f t="shared" si="2"/>
        <v>31</v>
      </c>
      <c r="E39" s="46">
        <v>0</v>
      </c>
      <c r="F39" s="40">
        <f t="shared" si="3"/>
        <v>32</v>
      </c>
      <c r="G39" s="33">
        <f t="shared" si="4"/>
        <v>1</v>
      </c>
      <c r="H39" s="42">
        <v>20</v>
      </c>
      <c r="I39" s="43">
        <v>19</v>
      </c>
      <c r="J39" s="40">
        <f t="shared" si="5"/>
        <v>30</v>
      </c>
      <c r="K39" s="35">
        <f t="shared" si="6"/>
        <v>5.2631578947368418E-2</v>
      </c>
    </row>
    <row r="40" spans="1:11" ht="12.75" x14ac:dyDescent="0.2">
      <c r="A40" s="44">
        <f t="shared" si="7"/>
        <v>33</v>
      </c>
      <c r="B40" s="38" t="s">
        <v>39</v>
      </c>
      <c r="C40" s="45">
        <v>0</v>
      </c>
      <c r="D40" s="40">
        <f t="shared" si="2"/>
        <v>32</v>
      </c>
      <c r="E40" s="46">
        <v>0</v>
      </c>
      <c r="F40" s="40">
        <f t="shared" si="3"/>
        <v>32</v>
      </c>
      <c r="G40" s="33">
        <f t="shared" si="4"/>
        <v>0</v>
      </c>
      <c r="H40" s="42">
        <v>9</v>
      </c>
      <c r="I40" s="43">
        <v>7</v>
      </c>
      <c r="J40" s="40">
        <f t="shared" si="5"/>
        <v>34</v>
      </c>
      <c r="K40" s="35">
        <f t="shared" si="6"/>
        <v>0.2857142857142857</v>
      </c>
    </row>
    <row r="41" spans="1:11" ht="12.75" x14ac:dyDescent="0.2">
      <c r="A41" s="44">
        <f t="shared" si="7"/>
        <v>34</v>
      </c>
      <c r="B41" s="38" t="s">
        <v>44</v>
      </c>
      <c r="C41" s="45">
        <v>0</v>
      </c>
      <c r="D41" s="40">
        <f t="shared" si="2"/>
        <v>32</v>
      </c>
      <c r="E41" s="46">
        <v>0</v>
      </c>
      <c r="F41" s="40">
        <f t="shared" si="3"/>
        <v>32</v>
      </c>
      <c r="G41" s="33">
        <f t="shared" si="4"/>
        <v>0</v>
      </c>
      <c r="H41" s="42">
        <v>2</v>
      </c>
      <c r="I41" s="43">
        <v>0</v>
      </c>
      <c r="J41" s="40">
        <f t="shared" si="5"/>
        <v>41</v>
      </c>
      <c r="K41" s="35">
        <f t="shared" si="6"/>
        <v>1</v>
      </c>
    </row>
    <row r="42" spans="1:11" ht="12.75" x14ac:dyDescent="0.2">
      <c r="A42" s="44">
        <f t="shared" si="7"/>
        <v>35</v>
      </c>
      <c r="B42" s="38" t="s">
        <v>41</v>
      </c>
      <c r="C42" s="45">
        <v>0</v>
      </c>
      <c r="D42" s="40">
        <f t="shared" si="2"/>
        <v>32</v>
      </c>
      <c r="E42" s="46">
        <v>1</v>
      </c>
      <c r="F42" s="40">
        <f t="shared" si="3"/>
        <v>31</v>
      </c>
      <c r="G42" s="33">
        <f t="shared" si="4"/>
        <v>-1</v>
      </c>
      <c r="H42" s="42">
        <v>2</v>
      </c>
      <c r="I42" s="43">
        <v>142</v>
      </c>
      <c r="J42" s="40">
        <f t="shared" si="5"/>
        <v>27</v>
      </c>
      <c r="K42" s="35">
        <f t="shared" si="6"/>
        <v>-0.9859154929577465</v>
      </c>
    </row>
    <row r="43" spans="1:11" ht="12.75" x14ac:dyDescent="0.2">
      <c r="A43" s="44">
        <f t="shared" si="7"/>
        <v>36</v>
      </c>
      <c r="B43" s="38" t="s">
        <v>40</v>
      </c>
      <c r="C43" s="45">
        <v>0</v>
      </c>
      <c r="D43" s="40">
        <f t="shared" si="2"/>
        <v>32</v>
      </c>
      <c r="E43" s="46">
        <v>0</v>
      </c>
      <c r="F43" s="40">
        <f t="shared" si="3"/>
        <v>32</v>
      </c>
      <c r="G43" s="33">
        <f t="shared" si="4"/>
        <v>0</v>
      </c>
      <c r="H43" s="42">
        <v>2</v>
      </c>
      <c r="I43" s="43">
        <v>0</v>
      </c>
      <c r="J43" s="40">
        <f t="shared" si="5"/>
        <v>41</v>
      </c>
      <c r="K43" s="35">
        <f t="shared" si="6"/>
        <v>1</v>
      </c>
    </row>
    <row r="44" spans="1:11" ht="12.75" x14ac:dyDescent="0.2">
      <c r="A44" s="44">
        <f t="shared" si="7"/>
        <v>37</v>
      </c>
      <c r="B44" s="38" t="s">
        <v>42</v>
      </c>
      <c r="C44" s="45">
        <v>0</v>
      </c>
      <c r="D44" s="40">
        <f t="shared" si="2"/>
        <v>32</v>
      </c>
      <c r="E44" s="46">
        <v>0</v>
      </c>
      <c r="F44" s="40">
        <f t="shared" si="3"/>
        <v>32</v>
      </c>
      <c r="G44" s="33">
        <f t="shared" si="4"/>
        <v>0</v>
      </c>
      <c r="H44" s="42">
        <v>1</v>
      </c>
      <c r="I44" s="43">
        <v>0</v>
      </c>
      <c r="J44" s="40">
        <f t="shared" si="5"/>
        <v>41</v>
      </c>
      <c r="K44" s="35">
        <f t="shared" si="6"/>
        <v>1</v>
      </c>
    </row>
    <row r="45" spans="1:11" ht="12.75" x14ac:dyDescent="0.2">
      <c r="A45" s="44">
        <f t="shared" si="7"/>
        <v>38</v>
      </c>
      <c r="B45" s="38" t="s">
        <v>43</v>
      </c>
      <c r="C45" s="47">
        <v>0</v>
      </c>
      <c r="D45" s="40">
        <f t="shared" si="2"/>
        <v>32</v>
      </c>
      <c r="E45" s="48">
        <v>0</v>
      </c>
      <c r="F45" s="40">
        <f t="shared" si="3"/>
        <v>32</v>
      </c>
      <c r="G45" s="33">
        <f t="shared" si="4"/>
        <v>0</v>
      </c>
      <c r="H45" s="42">
        <v>1</v>
      </c>
      <c r="I45" s="43">
        <v>1</v>
      </c>
      <c r="J45" s="40">
        <f t="shared" si="5"/>
        <v>36</v>
      </c>
      <c r="K45" s="35">
        <f t="shared" si="6"/>
        <v>0</v>
      </c>
    </row>
    <row r="46" spans="1:11" ht="12.75" x14ac:dyDescent="0.2">
      <c r="A46" s="44">
        <f t="shared" si="7"/>
        <v>39</v>
      </c>
      <c r="B46" s="38" t="s">
        <v>50</v>
      </c>
      <c r="C46" s="47">
        <v>0</v>
      </c>
      <c r="D46" s="40">
        <f t="shared" si="2"/>
        <v>32</v>
      </c>
      <c r="E46" s="48">
        <v>0</v>
      </c>
      <c r="F46" s="40">
        <f t="shared" si="3"/>
        <v>32</v>
      </c>
      <c r="G46" s="33">
        <f t="shared" si="4"/>
        <v>0</v>
      </c>
      <c r="H46" s="42">
        <v>1</v>
      </c>
      <c r="I46" s="43">
        <v>0</v>
      </c>
      <c r="J46" s="40">
        <f t="shared" si="5"/>
        <v>41</v>
      </c>
      <c r="K46" s="35">
        <f t="shared" si="6"/>
        <v>1</v>
      </c>
    </row>
    <row r="47" spans="1:11" ht="12.75" x14ac:dyDescent="0.2">
      <c r="A47" s="44">
        <f t="shared" si="7"/>
        <v>40</v>
      </c>
      <c r="B47" s="38" t="s">
        <v>48</v>
      </c>
      <c r="C47" s="47">
        <v>0</v>
      </c>
      <c r="D47" s="40">
        <f t="shared" si="2"/>
        <v>32</v>
      </c>
      <c r="E47" s="48">
        <v>0</v>
      </c>
      <c r="F47" s="40">
        <f t="shared" si="3"/>
        <v>32</v>
      </c>
      <c r="G47" s="33">
        <f t="shared" si="4"/>
        <v>0</v>
      </c>
      <c r="H47" s="42">
        <v>0</v>
      </c>
      <c r="I47" s="43">
        <v>1</v>
      </c>
      <c r="J47" s="40">
        <f t="shared" si="5"/>
        <v>36</v>
      </c>
      <c r="K47" s="35">
        <f t="shared" si="6"/>
        <v>-1</v>
      </c>
    </row>
    <row r="48" spans="1:11" ht="12.75" x14ac:dyDescent="0.2">
      <c r="A48" s="44">
        <f t="shared" si="7"/>
        <v>41</v>
      </c>
      <c r="B48" s="38" t="s">
        <v>47</v>
      </c>
      <c r="C48" s="47">
        <v>0</v>
      </c>
      <c r="D48" s="40">
        <f t="shared" si="2"/>
        <v>32</v>
      </c>
      <c r="E48" s="48">
        <v>0</v>
      </c>
      <c r="F48" s="40">
        <f t="shared" si="3"/>
        <v>32</v>
      </c>
      <c r="G48" s="33">
        <f t="shared" si="4"/>
        <v>0</v>
      </c>
      <c r="H48" s="42">
        <v>0</v>
      </c>
      <c r="I48" s="43">
        <v>1</v>
      </c>
      <c r="J48" s="40">
        <f t="shared" si="5"/>
        <v>36</v>
      </c>
      <c r="K48" s="35">
        <f t="shared" si="6"/>
        <v>-1</v>
      </c>
    </row>
    <row r="49" spans="1:11" ht="12.75" x14ac:dyDescent="0.2">
      <c r="A49" s="44">
        <f t="shared" si="7"/>
        <v>42</v>
      </c>
      <c r="B49" s="38" t="s">
        <v>45</v>
      </c>
      <c r="C49" s="47">
        <v>0</v>
      </c>
      <c r="D49" s="40">
        <f t="shared" si="2"/>
        <v>32</v>
      </c>
      <c r="E49" s="48">
        <v>0</v>
      </c>
      <c r="F49" s="40">
        <f t="shared" si="3"/>
        <v>32</v>
      </c>
      <c r="G49" s="33">
        <f t="shared" ref="G49:G50" si="8">IF(ISERROR((C49-E49)/E49), IF(E49=0,IF(C49&gt;0,1,IF(C49=0,0,((C49-E49)/E49)))),(C49-E49)/E49)</f>
        <v>0</v>
      </c>
      <c r="H49" s="42">
        <v>0</v>
      </c>
      <c r="I49" s="43">
        <v>1</v>
      </c>
      <c r="J49" s="40">
        <f t="shared" si="5"/>
        <v>36</v>
      </c>
      <c r="K49" s="35">
        <f t="shared" ref="K49:K50" si="9">IF(ISERROR((H49-I49)/I49), IF(I49=0,IF(H49&gt;0,1,IF(H49=0,0,((H49-I49)/I49)))),(H49-I49)/I49)</f>
        <v>-1</v>
      </c>
    </row>
    <row r="50" spans="1:11" ht="12.75" x14ac:dyDescent="0.2">
      <c r="A50" s="44">
        <f t="shared" si="7"/>
        <v>43</v>
      </c>
      <c r="B50" s="38" t="s">
        <v>49</v>
      </c>
      <c r="C50" s="47">
        <v>0</v>
      </c>
      <c r="D50" s="40">
        <f t="shared" si="2"/>
        <v>32</v>
      </c>
      <c r="E50" s="48">
        <v>0</v>
      </c>
      <c r="F50" s="40">
        <f t="shared" si="3"/>
        <v>32</v>
      </c>
      <c r="G50" s="33">
        <f t="shared" si="8"/>
        <v>0</v>
      </c>
      <c r="H50" s="42">
        <v>0</v>
      </c>
      <c r="I50" s="43">
        <v>1</v>
      </c>
      <c r="J50" s="40">
        <f t="shared" si="5"/>
        <v>36</v>
      </c>
      <c r="K50" s="35">
        <f t="shared" si="9"/>
        <v>-1</v>
      </c>
    </row>
    <row r="51" spans="1:11" ht="13.5" thickBot="1" x14ac:dyDescent="0.25">
      <c r="A51" s="49">
        <f t="shared" si="7"/>
        <v>44</v>
      </c>
      <c r="B51" s="50" t="s">
        <v>46</v>
      </c>
      <c r="C51" s="51">
        <v>0</v>
      </c>
      <c r="D51" s="52">
        <f t="shared" si="2"/>
        <v>32</v>
      </c>
      <c r="E51" s="53">
        <v>0</v>
      </c>
      <c r="F51" s="52">
        <f t="shared" si="3"/>
        <v>32</v>
      </c>
      <c r="G51" s="34">
        <f t="shared" ref="G51" si="10">IF(ISERROR((C51-E51)/E51), IF(E51=0,IF(C51&gt;0,1,IF(C51=0,0,((C51-E51)/E51)))),(C51-E51)/E51)</f>
        <v>0</v>
      </c>
      <c r="H51" s="54">
        <v>0</v>
      </c>
      <c r="I51" s="55">
        <v>4</v>
      </c>
      <c r="J51" s="52">
        <f t="shared" si="5"/>
        <v>35</v>
      </c>
      <c r="K51" s="36">
        <f t="shared" ref="K51" si="11">IF(ISERROR((H51-I51)/I51), IF(I51=0,IF(H51&gt;0,1,IF(H51=0,0,((H51-I51)/I51)))),(H51-I51)/I51)</f>
        <v>-1</v>
      </c>
    </row>
    <row r="52" spans="1:11" x14ac:dyDescent="0.2">
      <c r="A52" s="19"/>
      <c r="B52" s="24"/>
      <c r="C52" s="20"/>
      <c r="D52" s="20"/>
      <c r="E52" s="21"/>
      <c r="F52" s="22"/>
      <c r="G52" s="23"/>
      <c r="H52" s="24"/>
      <c r="I52" s="19"/>
      <c r="J52" s="22"/>
      <c r="K52" s="23"/>
    </row>
    <row r="53" spans="1:11" x14ac:dyDescent="0.2">
      <c r="A53" s="19"/>
      <c r="B53" s="24"/>
      <c r="C53" s="20"/>
      <c r="D53" s="20"/>
      <c r="E53" s="21"/>
      <c r="F53" s="22"/>
      <c r="G53" s="23"/>
      <c r="H53" s="24"/>
      <c r="I53" s="19"/>
      <c r="J53" s="22"/>
      <c r="K53" s="23"/>
    </row>
    <row r="54" spans="1:11" x14ac:dyDescent="0.2">
      <c r="A54" s="19"/>
      <c r="B54" s="24"/>
      <c r="C54" s="20"/>
      <c r="D54" s="20"/>
      <c r="E54" s="21"/>
      <c r="F54" s="22"/>
      <c r="G54" s="23"/>
      <c r="H54" s="24"/>
      <c r="I54" s="19"/>
      <c r="J54" s="22"/>
      <c r="K54" s="23"/>
    </row>
    <row r="55" spans="1:11" x14ac:dyDescent="0.2">
      <c r="A55" s="19"/>
      <c r="B55" s="24"/>
      <c r="C55" s="20"/>
      <c r="D55" s="20"/>
      <c r="E55" s="21"/>
      <c r="F55" s="22"/>
      <c r="G55" s="23"/>
      <c r="H55" s="24"/>
      <c r="I55" s="19"/>
      <c r="J55" s="22"/>
      <c r="K55" s="23"/>
    </row>
    <row r="56" spans="1:11" x14ac:dyDescent="0.2">
      <c r="A56" s="19"/>
      <c r="B56" s="24"/>
      <c r="C56" s="20"/>
      <c r="D56" s="20"/>
      <c r="E56" s="21"/>
      <c r="F56" s="22"/>
      <c r="G56" s="23"/>
      <c r="H56" s="24"/>
      <c r="I56" s="19"/>
      <c r="J56" s="22"/>
      <c r="K56" s="23"/>
    </row>
    <row r="57" spans="1:11" x14ac:dyDescent="0.2">
      <c r="A57" s="19"/>
      <c r="B57" s="24"/>
      <c r="C57" s="20"/>
      <c r="D57" s="20"/>
      <c r="E57" s="21"/>
      <c r="F57" s="22"/>
      <c r="G57" s="23"/>
      <c r="H57" s="24"/>
      <c r="I57" s="19"/>
      <c r="J57" s="22"/>
      <c r="K57" s="23"/>
    </row>
    <row r="58" spans="1:11" x14ac:dyDescent="0.2">
      <c r="A58" s="24"/>
      <c r="C58" s="25"/>
      <c r="D58" s="25"/>
      <c r="E58" s="25"/>
    </row>
    <row r="59" spans="1:11" x14ac:dyDescent="0.2">
      <c r="C59" s="25"/>
      <c r="D59" s="25"/>
      <c r="E59" s="25"/>
    </row>
    <row r="60" spans="1:11" x14ac:dyDescent="0.2">
      <c r="C60" s="25"/>
      <c r="D60" s="25"/>
      <c r="E60" s="25"/>
    </row>
    <row r="61" spans="1:11" x14ac:dyDescent="0.2">
      <c r="C61" s="25"/>
      <c r="D61" s="25"/>
      <c r="E61" s="25"/>
    </row>
    <row r="62" spans="1:11" x14ac:dyDescent="0.2">
      <c r="C62" s="25"/>
      <c r="D62" s="25"/>
      <c r="E62" s="25"/>
    </row>
    <row r="63" spans="1:11" x14ac:dyDescent="0.2">
      <c r="C63" s="25"/>
      <c r="D63" s="25"/>
      <c r="E63" s="25"/>
    </row>
    <row r="64" spans="1:11" x14ac:dyDescent="0.2">
      <c r="C64" s="25"/>
      <c r="D64" s="25"/>
      <c r="E64" s="25"/>
    </row>
  </sheetData>
  <mergeCells count="6">
    <mergeCell ref="C7:D7"/>
    <mergeCell ref="A3:K3"/>
    <mergeCell ref="A4:K4"/>
    <mergeCell ref="C6:D6"/>
    <mergeCell ref="E6:F6"/>
    <mergeCell ref="I6:J6"/>
  </mergeCells>
  <conditionalFormatting sqref="G8:G51">
    <cfRule type="cellIs" dxfId="2" priority="2" operator="lessThan">
      <formula>0</formula>
    </cfRule>
  </conditionalFormatting>
  <conditionalFormatting sqref="K8:K51">
    <cfRule type="cellIs" dxfId="1" priority="1" operator="lessThan">
      <formula>0</formula>
    </cfRule>
  </conditionalFormatting>
  <pageMargins left="0.55118110236220474" right="0.35433070866141736" top="0.23622047244094491" bottom="0.59055118110236227" header="3.937007874015748E-2" footer="0.11811023622047245"/>
  <pageSetup paperSize="9" scale="97" orientation="portrait" r:id="rId1"/>
  <headerFooter alignWithMargins="0">
    <oddFooter>&amp;L&amp;7ΣΥΝΔΕΣΜΟΣ ΕΙΣΑΓΩΓΕΩΝ ΑΝΤΙΠΡΟΣΩΠΩΝ ΑΥΤΟΚΙΝΗΤΩΝ
ΠΗΓΗ: ΕΛΣΤΑΤ/ΣΕΑΑ
&amp;R&amp;7ASSOCIATION OF MOTOR VEHICLE IMPORTERS REPRESENTATIVES
SOURCE:ELSTAT/AMVIR
PC0</oddFooter>
  </headerFooter>
  <colBreaks count="1" manualBreakCount="1">
    <brk id="11" max="76" man="1"/>
  </colBreaks>
  <drawing r:id="rId2"/>
  <legacyDrawing r:id="rId3"/>
  <oleObjects>
    <mc:AlternateContent xmlns:mc="http://schemas.openxmlformats.org/markup-compatibility/2006">
      <mc:Choice Requires="x14">
        <oleObject progId="StaticMetafile" shapeId="1025" r:id="rId4">
          <objectPr defaultSize="0" autoFill="0" autoLine="0" autoPict="0" r:id="rId5">
            <anchor moveWithCells="1" sizeWithCells="1">
              <from>
                <xdr:col>0</xdr:col>
                <xdr:colOff>19050</xdr:colOff>
                <xdr:row>0</xdr:row>
                <xdr:rowOff>19050</xdr:rowOff>
              </from>
              <to>
                <xdr:col>1</xdr:col>
                <xdr:colOff>209550</xdr:colOff>
                <xdr:row>1</xdr:row>
                <xdr:rowOff>0</xdr:rowOff>
              </to>
            </anchor>
          </objectPr>
        </oleObject>
      </mc:Choice>
      <mc:Fallback>
        <oleObject progId="StaticMetafile" shapeId="1025" r:id="rId4"/>
      </mc:Fallback>
    </mc:AlternateContent>
  </oleObjec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G8:G51</xm:sqref>
        </x14:conditionalFormatting>
        <x14:conditionalFormatting xmlns:xm="http://schemas.microsoft.com/office/excel/2006/main">
          <x14:cfRule type="iconSet" priority="3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D1413_September14</vt:lpstr>
      <vt:lpstr>D1413_September14!Print_Area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KOSTAS</cp:lastModifiedBy>
  <cp:lastPrinted>2014-10-13T18:15:17Z</cp:lastPrinted>
  <dcterms:created xsi:type="dcterms:W3CDTF">2014-06-13T11:16:12Z</dcterms:created>
  <dcterms:modified xsi:type="dcterms:W3CDTF">2014-10-13T18:16:45Z</dcterms:modified>
</cp:coreProperties>
</file>