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40"/>
  </bookViews>
  <sheets>
    <sheet name="D1413_June14" sheetId="1" r:id="rId1"/>
  </sheets>
  <definedNames>
    <definedName name="_xlnm.Print_Area" localSheetId="0">D1413_June14!$A$1:$K$48</definedName>
  </definedNames>
  <calcPr calcId="145621"/>
</workbook>
</file>

<file path=xl/calcChain.xml><?xml version="1.0" encoding="utf-8"?>
<calcChain xmlns="http://schemas.openxmlformats.org/spreadsheetml/2006/main">
  <c r="K48" i="1" l="1"/>
  <c r="J48" i="1"/>
  <c r="G48" i="1"/>
  <c r="F48" i="1"/>
  <c r="D48" i="1"/>
  <c r="K47" i="1"/>
  <c r="J47" i="1"/>
  <c r="G47" i="1"/>
  <c r="F47" i="1"/>
  <c r="D47" i="1"/>
  <c r="K46" i="1"/>
  <c r="J46" i="1"/>
  <c r="G46" i="1"/>
  <c r="F46" i="1"/>
  <c r="D46" i="1"/>
  <c r="K45" i="1"/>
  <c r="J45" i="1"/>
  <c r="G45" i="1"/>
  <c r="F45" i="1"/>
  <c r="D45" i="1"/>
  <c r="K44" i="1"/>
  <c r="J44" i="1"/>
  <c r="G44" i="1"/>
  <c r="F44" i="1"/>
  <c r="D44" i="1"/>
  <c r="K43" i="1"/>
  <c r="J43" i="1"/>
  <c r="G43" i="1"/>
  <c r="F43" i="1"/>
  <c r="D43" i="1"/>
  <c r="K42" i="1"/>
  <c r="J42" i="1"/>
  <c r="G42" i="1"/>
  <c r="F42" i="1"/>
  <c r="D42" i="1"/>
  <c r="K41" i="1"/>
  <c r="J41" i="1"/>
  <c r="G41" i="1"/>
  <c r="F41" i="1"/>
  <c r="D41" i="1"/>
  <c r="K40" i="1"/>
  <c r="J40" i="1"/>
  <c r="G40" i="1"/>
  <c r="F40" i="1"/>
  <c r="D40" i="1"/>
  <c r="K39" i="1"/>
  <c r="J39" i="1"/>
  <c r="G39" i="1"/>
  <c r="F39" i="1"/>
  <c r="D39" i="1"/>
  <c r="K38" i="1"/>
  <c r="J38" i="1"/>
  <c r="G38" i="1"/>
  <c r="F38" i="1"/>
  <c r="D38" i="1"/>
  <c r="K37" i="1"/>
  <c r="J37" i="1"/>
  <c r="G37" i="1"/>
  <c r="F37" i="1"/>
  <c r="D37" i="1"/>
  <c r="K36" i="1"/>
  <c r="J36" i="1"/>
  <c r="G36" i="1"/>
  <c r="F36" i="1"/>
  <c r="D36" i="1"/>
  <c r="K35" i="1"/>
  <c r="J35" i="1"/>
  <c r="G35" i="1"/>
  <c r="F35" i="1"/>
  <c r="D35" i="1"/>
  <c r="K34" i="1"/>
  <c r="J34" i="1"/>
  <c r="G34" i="1"/>
  <c r="F34" i="1"/>
  <c r="D34" i="1"/>
  <c r="K33" i="1"/>
  <c r="J33" i="1"/>
  <c r="G33" i="1"/>
  <c r="F33" i="1"/>
  <c r="D33" i="1"/>
  <c r="K32" i="1"/>
  <c r="J32" i="1"/>
  <c r="G32" i="1"/>
  <c r="F32" i="1"/>
  <c r="D32" i="1"/>
  <c r="K31" i="1"/>
  <c r="J31" i="1"/>
  <c r="G31" i="1"/>
  <c r="F31" i="1"/>
  <c r="D31" i="1"/>
  <c r="K30" i="1"/>
  <c r="J30" i="1"/>
  <c r="G30" i="1"/>
  <c r="F30" i="1"/>
  <c r="D30" i="1"/>
  <c r="K29" i="1"/>
  <c r="J29" i="1"/>
  <c r="G29" i="1"/>
  <c r="F29" i="1"/>
  <c r="D29" i="1"/>
  <c r="K28" i="1"/>
  <c r="J28" i="1"/>
  <c r="G28" i="1"/>
  <c r="F28" i="1"/>
  <c r="D28" i="1"/>
  <c r="K27" i="1"/>
  <c r="J27" i="1"/>
  <c r="G27" i="1"/>
  <c r="F27" i="1"/>
  <c r="D27" i="1"/>
  <c r="K26" i="1"/>
  <c r="J26" i="1"/>
  <c r="G26" i="1"/>
  <c r="F26" i="1"/>
  <c r="D26" i="1"/>
  <c r="K25" i="1"/>
  <c r="J25" i="1"/>
  <c r="G25" i="1"/>
  <c r="F25" i="1"/>
  <c r="D25" i="1"/>
  <c r="K24" i="1"/>
  <c r="J24" i="1"/>
  <c r="G24" i="1"/>
  <c r="F24" i="1"/>
  <c r="D24" i="1"/>
  <c r="K23" i="1"/>
  <c r="J23" i="1"/>
  <c r="G23" i="1"/>
  <c r="F23" i="1"/>
  <c r="D23" i="1"/>
  <c r="K22" i="1"/>
  <c r="J22" i="1"/>
  <c r="G22" i="1"/>
  <c r="F22" i="1"/>
  <c r="D22" i="1"/>
  <c r="K21" i="1"/>
  <c r="J21" i="1"/>
  <c r="G21" i="1"/>
  <c r="F21" i="1"/>
  <c r="D21" i="1"/>
  <c r="K20" i="1"/>
  <c r="J20" i="1"/>
  <c r="G20" i="1"/>
  <c r="F20" i="1"/>
  <c r="D20" i="1"/>
  <c r="K19" i="1"/>
  <c r="J19" i="1"/>
  <c r="G19" i="1"/>
  <c r="F19" i="1"/>
  <c r="D19" i="1"/>
  <c r="K18" i="1"/>
  <c r="J18" i="1"/>
  <c r="G18" i="1"/>
  <c r="F18" i="1"/>
  <c r="D18" i="1"/>
  <c r="K17" i="1"/>
  <c r="J17" i="1"/>
  <c r="G17" i="1"/>
  <c r="F17" i="1"/>
  <c r="D17" i="1"/>
  <c r="K16" i="1"/>
  <c r="J16" i="1"/>
  <c r="G16" i="1"/>
  <c r="F16" i="1"/>
  <c r="D16" i="1"/>
  <c r="K15" i="1"/>
  <c r="J15" i="1"/>
  <c r="G15" i="1"/>
  <c r="F15" i="1"/>
  <c r="D15" i="1"/>
  <c r="K14" i="1"/>
  <c r="J14" i="1"/>
  <c r="G14" i="1"/>
  <c r="F14" i="1"/>
  <c r="D14" i="1"/>
  <c r="K13" i="1"/>
  <c r="J13" i="1"/>
  <c r="G13" i="1"/>
  <c r="F13" i="1"/>
  <c r="D13" i="1"/>
  <c r="K12" i="1"/>
  <c r="J12" i="1"/>
  <c r="G12" i="1"/>
  <c r="F12" i="1"/>
  <c r="D12" i="1"/>
  <c r="K11" i="1"/>
  <c r="J11" i="1"/>
  <c r="G11" i="1"/>
  <c r="F11" i="1"/>
  <c r="D11" i="1"/>
  <c r="K10" i="1"/>
  <c r="J10" i="1"/>
  <c r="G10" i="1"/>
  <c r="F10" i="1"/>
  <c r="D10" i="1"/>
  <c r="K9" i="1"/>
  <c r="J9" i="1"/>
  <c r="G9" i="1"/>
  <c r="F9" i="1"/>
  <c r="D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K8" i="1"/>
  <c r="J8" i="1"/>
  <c r="G8" i="1"/>
  <c r="F8" i="1"/>
  <c r="D8" i="1"/>
  <c r="I7" i="1"/>
  <c r="H7" i="1"/>
  <c r="K7" i="1" s="1"/>
  <c r="E7" i="1"/>
  <c r="C7" i="1"/>
  <c r="G7" i="1" s="1"/>
  <c r="K6" i="1"/>
</calcChain>
</file>

<file path=xl/sharedStrings.xml><?xml version="1.0" encoding="utf-8"?>
<sst xmlns="http://schemas.openxmlformats.org/spreadsheetml/2006/main" count="53" uniqueCount="53">
  <si>
    <t>JUNE '14 -YTD</t>
  </si>
  <si>
    <t xml:space="preserve">ΕΤΗΣΙΕΣ ΤΑΞΙΝΟΜΗΣΕΙΣ ΕΠΙΒΑΤΙΚΩΝ ΟΧΗΜΑΤΩΝ </t>
  </si>
  <si>
    <t xml:space="preserve">PC  CAR'S REGISTRATIONS </t>
  </si>
  <si>
    <t>YTD</t>
  </si>
  <si>
    <t>Brand</t>
  </si>
  <si>
    <t>June '14</t>
  </si>
  <si>
    <t>June '13</t>
  </si>
  <si>
    <t>% D14/13</t>
  </si>
  <si>
    <t>June '14-YTD</t>
  </si>
  <si>
    <t>June '13-YTD</t>
  </si>
  <si>
    <t>Rank</t>
  </si>
  <si>
    <t>TOTAL</t>
  </si>
  <si>
    <t>TOYOTA</t>
  </si>
  <si>
    <t>NISSAN</t>
  </si>
  <si>
    <t>OPEL</t>
  </si>
  <si>
    <t>VOLKSWAGEN</t>
  </si>
  <si>
    <t>FIAT</t>
  </si>
  <si>
    <t>SUZUKI</t>
  </si>
  <si>
    <t>FORD</t>
  </si>
  <si>
    <t>HYUNDAI</t>
  </si>
  <si>
    <t>SKODA</t>
  </si>
  <si>
    <t>CITROEN</t>
  </si>
  <si>
    <t>AUDI</t>
  </si>
  <si>
    <t>MERCEDES</t>
  </si>
  <si>
    <t>SEAT</t>
  </si>
  <si>
    <t>RENAULT</t>
  </si>
  <si>
    <t>BMW</t>
  </si>
  <si>
    <t>PEUGEOT</t>
  </si>
  <si>
    <t>VOLVO</t>
  </si>
  <si>
    <t>KIA MOTORS</t>
  </si>
  <si>
    <t>CHEVROLET</t>
  </si>
  <si>
    <t>MINI</t>
  </si>
  <si>
    <t>ALFA ROMEO</t>
  </si>
  <si>
    <t>LANCIA</t>
  </si>
  <si>
    <t>HONDA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</si>
  <si>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</si>
  <si>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</si>
  <si>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</si>
  <si>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</si>
  <si>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</si>
  <si>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</si>
  <si>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</si>
  <si>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</si>
  <si>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</si>
  <si>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PORSCHE</t>
  </si>
  <si>
    <t>DAIHATSU</t>
  </si>
  <si>
    <t>MOBITECNO</t>
  </si>
  <si>
    <t>CHANGAN</t>
  </si>
  <si>
    <t>BENTLEY</t>
  </si>
  <si>
    <t>JAGUAR</t>
  </si>
  <si>
    <t>HX AUTO</t>
  </si>
  <si>
    <t>SAAB</t>
  </si>
  <si>
    <t>IVECO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</si>
</sst>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3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  <font>
      <sz val="10"/>
      <name val="MS Sans Serif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9" fillId="2" borderId="1" xfId="2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center" wrapText="1"/>
    </xf>
    <xf numFmtId="165" fontId="9" fillId="0" borderId="15" xfId="2" applyNumberFormat="1" applyFont="1" applyBorder="1" applyAlignment="1">
      <alignment horizontal="center"/>
    </xf>
    <xf numFmtId="3" fontId="10" fillId="0" borderId="4" xfId="0" applyNumberFormat="1" applyFont="1" applyFill="1" applyBorder="1" applyAlignment="1">
      <alignment horizontal="center" wrapText="1"/>
    </xf>
    <xf numFmtId="164" fontId="9" fillId="0" borderId="16" xfId="1" applyNumberFormat="1" applyFont="1" applyBorder="1" applyAlignment="1">
      <alignment horizontal="center"/>
    </xf>
    <xf numFmtId="3" fontId="9" fillId="2" borderId="0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0" fontId="9" fillId="2" borderId="18" xfId="2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2" borderId="8" xfId="2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65" fontId="9" fillId="0" borderId="11" xfId="2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164" fontId="9" fillId="0" borderId="9" xfId="1" applyNumberFormat="1" applyFont="1" applyBorder="1" applyAlignment="1">
      <alignment horizontal="center"/>
    </xf>
    <xf numFmtId="3" fontId="9" fillId="2" borderId="12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64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140625" style="1" bestFit="1" customWidth="1"/>
    <col min="5" max="5" width="5.5703125" style="1" customWidth="1"/>
    <col min="6" max="6" width="4.85546875" style="1" customWidth="1"/>
    <col min="7" max="7" width="10" style="1" customWidth="1"/>
    <col min="8" max="8" width="12.140625" style="1" customWidth="1"/>
    <col min="9" max="9" width="7.285156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0</v>
      </c>
      <c r="B2" s="4"/>
      <c r="C2" s="4"/>
      <c r="D2" s="4"/>
    </row>
    <row r="3" spans="1:11" ht="19.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.5" customHeight="1" thickBot="1" x14ac:dyDescent="0.25">
      <c r="G5" s="2"/>
    </row>
    <row r="6" spans="1:11" ht="12.75" customHeight="1" x14ac:dyDescent="0.2">
      <c r="A6" s="6" t="s">
        <v>3</v>
      </c>
      <c r="B6" s="7" t="s">
        <v>4</v>
      </c>
      <c r="C6" s="8" t="s">
        <v>5</v>
      </c>
      <c r="D6" s="9"/>
      <c r="E6" s="10" t="s">
        <v>6</v>
      </c>
      <c r="F6" s="11"/>
      <c r="G6" s="12" t="s">
        <v>7</v>
      </c>
      <c r="H6" s="13" t="s">
        <v>8</v>
      </c>
      <c r="I6" s="10" t="s">
        <v>9</v>
      </c>
      <c r="J6" s="11"/>
      <c r="K6" s="14" t="str">
        <f>G6</f>
        <v>% D14/13</v>
      </c>
    </row>
    <row r="7" spans="1:11" s="25" customFormat="1" ht="18.75" customHeight="1" thickBot="1" x14ac:dyDescent="0.25">
      <c r="A7" s="15" t="s">
        <v>10</v>
      </c>
      <c r="B7" s="16" t="s">
        <v>11</v>
      </c>
      <c r="C7" s="17">
        <f>SUM(C8:C48)</f>
        <v>7964</v>
      </c>
      <c r="D7" s="18"/>
      <c r="E7" s="19">
        <f>SUM(E8:E48)</f>
        <v>5648</v>
      </c>
      <c r="F7" s="20"/>
      <c r="G7" s="21">
        <f t="shared" ref="G7" si="0">(C7-E7)/E7</f>
        <v>0.41005665722379603</v>
      </c>
      <c r="H7" s="22">
        <f>SUM(H8:H48)</f>
        <v>37469</v>
      </c>
      <c r="I7" s="23">
        <f>SUM(I8:I48)</f>
        <v>30364</v>
      </c>
      <c r="J7" s="20"/>
      <c r="K7" s="24">
        <f t="shared" ref="K7" si="1">(H7-I7)/I7</f>
        <v>0.23399420366223159</v>
      </c>
    </row>
    <row r="8" spans="1:11" ht="12.75" x14ac:dyDescent="0.2">
      <c r="A8" s="26">
        <v>1</v>
      </c>
      <c r="B8" s="27" t="s">
        <v>12</v>
      </c>
      <c r="C8" s="28">
        <v>810</v>
      </c>
      <c r="D8" s="29">
        <f>RANK(C8,$C$8:$C$48)</f>
        <v>2</v>
      </c>
      <c r="E8" s="30">
        <v>476</v>
      </c>
      <c r="F8" s="29">
        <f>RANK(E8,$E$8:$E$48)</f>
        <v>2</v>
      </c>
      <c r="G8" s="31">
        <f t="shared" ref="G8:G48" si="2">IF(ISERROR((C8-E8)/E8), IF(E8=0,IF(C8&gt;0,1,IF(C8=0,0,((C8-E8)/E8)))),(C8-E8)/E8)</f>
        <v>0.70168067226890751</v>
      </c>
      <c r="H8" s="32">
        <v>4180</v>
      </c>
      <c r="I8" s="33">
        <v>3320</v>
      </c>
      <c r="J8" s="29">
        <f>RANK(I8,$I$8:$I$48)</f>
        <v>1</v>
      </c>
      <c r="K8" s="31">
        <f t="shared" ref="K8:K48" si="3">IF(ISERROR((H8-I8)/I8), IF(I8=0,IF(H8&gt;0,1,IF(H8=0,0,((H8-I8)/I8)))),(H8-I8)/I8)</f>
        <v>0.25903614457831325</v>
      </c>
    </row>
    <row r="9" spans="1:11" ht="12.75" x14ac:dyDescent="0.2">
      <c r="A9" s="34">
        <f t="shared" ref="A9:A48" si="4">A8+1</f>
        <v>2</v>
      </c>
      <c r="B9" s="27" t="s">
        <v>13</v>
      </c>
      <c r="C9" s="35">
        <v>834</v>
      </c>
      <c r="D9" s="29">
        <f>RANK(C9,$C$8:$C$48)</f>
        <v>1</v>
      </c>
      <c r="E9" s="36">
        <v>392</v>
      </c>
      <c r="F9" s="29">
        <f>RANK(E9,$E$8:$E$48)</f>
        <v>5</v>
      </c>
      <c r="G9" s="31">
        <f t="shared" si="2"/>
        <v>1.1275510204081634</v>
      </c>
      <c r="H9" s="32">
        <v>3672</v>
      </c>
      <c r="I9" s="33">
        <v>2000</v>
      </c>
      <c r="J9" s="29">
        <f>RANK(I9,$I$8:$I$48)</f>
        <v>5</v>
      </c>
      <c r="K9" s="31">
        <f t="shared" si="3"/>
        <v>0.83599999999999997</v>
      </c>
    </row>
    <row r="10" spans="1:11" ht="12.75" x14ac:dyDescent="0.2">
      <c r="A10" s="34">
        <f t="shared" si="4"/>
        <v>3</v>
      </c>
      <c r="B10" s="27" t="s">
        <v>14</v>
      </c>
      <c r="C10" s="35">
        <v>740</v>
      </c>
      <c r="D10" s="29">
        <f t="shared" ref="D10:D48" si="5">RANK(C10,$C$8:$C$48)</f>
        <v>3</v>
      </c>
      <c r="E10" s="36">
        <v>441</v>
      </c>
      <c r="F10" s="29">
        <f t="shared" ref="F10:F48" si="6">RANK(E10,$E$8:$E$48)</f>
        <v>3</v>
      </c>
      <c r="G10" s="31">
        <f t="shared" si="2"/>
        <v>0.67800453514739234</v>
      </c>
      <c r="H10" s="32">
        <v>3422</v>
      </c>
      <c r="I10" s="33">
        <v>2913</v>
      </c>
      <c r="J10" s="29">
        <f t="shared" ref="J10:J48" si="7">RANK(I10,$I$8:$I$48)</f>
        <v>3</v>
      </c>
      <c r="K10" s="31">
        <f t="shared" si="3"/>
        <v>0.17473395125300378</v>
      </c>
    </row>
    <row r="11" spans="1:11" ht="12.75" x14ac:dyDescent="0.2">
      <c r="A11" s="34">
        <f t="shared" si="4"/>
        <v>4</v>
      </c>
      <c r="B11" s="27" t="s">
        <v>15</v>
      </c>
      <c r="C11" s="35">
        <v>540</v>
      </c>
      <c r="D11" s="29">
        <f t="shared" si="5"/>
        <v>6</v>
      </c>
      <c r="E11" s="36">
        <v>600</v>
      </c>
      <c r="F11" s="29">
        <f t="shared" si="6"/>
        <v>1</v>
      </c>
      <c r="G11" s="31">
        <f t="shared" si="2"/>
        <v>-0.1</v>
      </c>
      <c r="H11" s="32">
        <v>3340</v>
      </c>
      <c r="I11" s="33">
        <v>3251</v>
      </c>
      <c r="J11" s="29">
        <f t="shared" si="7"/>
        <v>2</v>
      </c>
      <c r="K11" s="31">
        <f t="shared" si="3"/>
        <v>2.737619194094125E-2</v>
      </c>
    </row>
    <row r="12" spans="1:11" ht="12.75" x14ac:dyDescent="0.2">
      <c r="A12" s="34">
        <f t="shared" si="4"/>
        <v>5</v>
      </c>
      <c r="B12" s="27" t="s">
        <v>16</v>
      </c>
      <c r="C12" s="35">
        <v>578</v>
      </c>
      <c r="D12" s="29">
        <f t="shared" si="5"/>
        <v>5</v>
      </c>
      <c r="E12" s="36">
        <v>404</v>
      </c>
      <c r="F12" s="29">
        <f t="shared" si="6"/>
        <v>4</v>
      </c>
      <c r="G12" s="31">
        <f t="shared" si="2"/>
        <v>0.43069306930693069</v>
      </c>
      <c r="H12" s="32">
        <v>2143</v>
      </c>
      <c r="I12" s="33">
        <v>2111</v>
      </c>
      <c r="J12" s="29">
        <f t="shared" si="7"/>
        <v>4</v>
      </c>
      <c r="K12" s="31">
        <f t="shared" si="3"/>
        <v>1.5158692562766462E-2</v>
      </c>
    </row>
    <row r="13" spans="1:11" ht="12.75" x14ac:dyDescent="0.2">
      <c r="A13" s="34">
        <f t="shared" si="4"/>
        <v>6</v>
      </c>
      <c r="B13" s="27" t="s">
        <v>17</v>
      </c>
      <c r="C13" s="35">
        <v>400</v>
      </c>
      <c r="D13" s="29">
        <f t="shared" si="5"/>
        <v>7</v>
      </c>
      <c r="E13" s="36">
        <v>277</v>
      </c>
      <c r="F13" s="29">
        <f t="shared" si="6"/>
        <v>10</v>
      </c>
      <c r="G13" s="31">
        <f t="shared" si="2"/>
        <v>0.44404332129963897</v>
      </c>
      <c r="H13" s="32">
        <v>2056</v>
      </c>
      <c r="I13" s="33">
        <v>1262</v>
      </c>
      <c r="J13" s="29">
        <f t="shared" si="7"/>
        <v>9</v>
      </c>
      <c r="K13" s="31">
        <f t="shared" si="3"/>
        <v>0.62916006339144215</v>
      </c>
    </row>
    <row r="14" spans="1:11" ht="12.75" x14ac:dyDescent="0.2">
      <c r="A14" s="34">
        <f t="shared" si="4"/>
        <v>7</v>
      </c>
      <c r="B14" s="27" t="s">
        <v>18</v>
      </c>
      <c r="C14" s="35">
        <v>341</v>
      </c>
      <c r="D14" s="29">
        <f t="shared" si="5"/>
        <v>10</v>
      </c>
      <c r="E14" s="36">
        <v>259</v>
      </c>
      <c r="F14" s="29">
        <f t="shared" si="6"/>
        <v>11</v>
      </c>
      <c r="G14" s="31">
        <f t="shared" si="2"/>
        <v>0.31660231660231658</v>
      </c>
      <c r="H14" s="32">
        <v>1989</v>
      </c>
      <c r="I14" s="33">
        <v>1162</v>
      </c>
      <c r="J14" s="29">
        <f t="shared" si="7"/>
        <v>10</v>
      </c>
      <c r="K14" s="31">
        <f t="shared" si="3"/>
        <v>0.7117039586919105</v>
      </c>
    </row>
    <row r="15" spans="1:11" ht="12.75" x14ac:dyDescent="0.2">
      <c r="A15" s="34">
        <f t="shared" si="4"/>
        <v>8</v>
      </c>
      <c r="B15" s="27" t="s">
        <v>19</v>
      </c>
      <c r="C15" s="35">
        <v>636</v>
      </c>
      <c r="D15" s="29">
        <f t="shared" si="5"/>
        <v>4</v>
      </c>
      <c r="E15" s="36">
        <v>369</v>
      </c>
      <c r="F15" s="29">
        <f t="shared" si="6"/>
        <v>7</v>
      </c>
      <c r="G15" s="31">
        <f t="shared" si="2"/>
        <v>0.72357723577235777</v>
      </c>
      <c r="H15" s="32">
        <v>1963</v>
      </c>
      <c r="I15" s="33">
        <v>1997</v>
      </c>
      <c r="J15" s="29">
        <f t="shared" si="7"/>
        <v>6</v>
      </c>
      <c r="K15" s="31">
        <f t="shared" si="3"/>
        <v>-1.7025538307461192E-2</v>
      </c>
    </row>
    <row r="16" spans="1:11" ht="12.75" x14ac:dyDescent="0.2">
      <c r="A16" s="34">
        <f t="shared" si="4"/>
        <v>9</v>
      </c>
      <c r="B16" s="27" t="s">
        <v>20</v>
      </c>
      <c r="C16" s="35">
        <v>364</v>
      </c>
      <c r="D16" s="29">
        <f t="shared" si="5"/>
        <v>9</v>
      </c>
      <c r="E16" s="36">
        <v>378</v>
      </c>
      <c r="F16" s="29">
        <f t="shared" si="6"/>
        <v>6</v>
      </c>
      <c r="G16" s="31">
        <f t="shared" si="2"/>
        <v>-3.7037037037037035E-2</v>
      </c>
      <c r="H16" s="32">
        <v>1920</v>
      </c>
      <c r="I16" s="33">
        <v>1797</v>
      </c>
      <c r="J16" s="29">
        <f t="shared" si="7"/>
        <v>8</v>
      </c>
      <c r="K16" s="31">
        <f t="shared" si="3"/>
        <v>6.8447412353923209E-2</v>
      </c>
    </row>
    <row r="17" spans="1:11" ht="12.75" x14ac:dyDescent="0.2">
      <c r="A17" s="34">
        <f t="shared" si="4"/>
        <v>10</v>
      </c>
      <c r="B17" s="27" t="s">
        <v>21</v>
      </c>
      <c r="C17" s="35">
        <v>246</v>
      </c>
      <c r="D17" s="29">
        <f t="shared" si="5"/>
        <v>14</v>
      </c>
      <c r="E17" s="36">
        <v>333</v>
      </c>
      <c r="F17" s="29">
        <f t="shared" si="6"/>
        <v>9</v>
      </c>
      <c r="G17" s="31">
        <f t="shared" si="2"/>
        <v>-0.26126126126126126</v>
      </c>
      <c r="H17" s="32">
        <v>1827</v>
      </c>
      <c r="I17" s="33">
        <v>1890</v>
      </c>
      <c r="J17" s="29">
        <f t="shared" si="7"/>
        <v>7</v>
      </c>
      <c r="K17" s="31">
        <f t="shared" si="3"/>
        <v>-3.3333333333333333E-2</v>
      </c>
    </row>
    <row r="18" spans="1:11" ht="12.75" x14ac:dyDescent="0.2">
      <c r="A18" s="34">
        <f t="shared" si="4"/>
        <v>11</v>
      </c>
      <c r="B18" s="27" t="s">
        <v>22</v>
      </c>
      <c r="C18" s="35">
        <v>227</v>
      </c>
      <c r="D18" s="29">
        <f t="shared" si="5"/>
        <v>15</v>
      </c>
      <c r="E18" s="36">
        <v>163</v>
      </c>
      <c r="F18" s="29">
        <f t="shared" si="6"/>
        <v>13</v>
      </c>
      <c r="G18" s="31">
        <f t="shared" si="2"/>
        <v>0.39263803680981596</v>
      </c>
      <c r="H18" s="32">
        <v>1361</v>
      </c>
      <c r="I18" s="33">
        <v>917</v>
      </c>
      <c r="J18" s="29">
        <f t="shared" si="7"/>
        <v>13</v>
      </c>
      <c r="K18" s="31">
        <f t="shared" si="3"/>
        <v>0.48418756815703379</v>
      </c>
    </row>
    <row r="19" spans="1:11" ht="12.75" x14ac:dyDescent="0.2">
      <c r="A19" s="34">
        <f t="shared" si="4"/>
        <v>12</v>
      </c>
      <c r="B19" s="27" t="s">
        <v>23</v>
      </c>
      <c r="C19" s="35">
        <v>269</v>
      </c>
      <c r="D19" s="29">
        <f t="shared" si="5"/>
        <v>13</v>
      </c>
      <c r="E19" s="36">
        <v>153</v>
      </c>
      <c r="F19" s="29">
        <f t="shared" si="6"/>
        <v>14</v>
      </c>
      <c r="G19" s="31">
        <f t="shared" si="2"/>
        <v>0.75816993464052285</v>
      </c>
      <c r="H19" s="32">
        <v>1208</v>
      </c>
      <c r="I19" s="33">
        <v>778</v>
      </c>
      <c r="J19" s="29">
        <f t="shared" si="7"/>
        <v>15</v>
      </c>
      <c r="K19" s="31">
        <f t="shared" si="3"/>
        <v>0.5526992287917738</v>
      </c>
    </row>
    <row r="20" spans="1:11" ht="12.75" x14ac:dyDescent="0.2">
      <c r="A20" s="34">
        <f t="shared" si="4"/>
        <v>13</v>
      </c>
      <c r="B20" s="27" t="s">
        <v>24</v>
      </c>
      <c r="C20" s="35">
        <v>380</v>
      </c>
      <c r="D20" s="29">
        <f t="shared" si="5"/>
        <v>8</v>
      </c>
      <c r="E20" s="36">
        <v>338</v>
      </c>
      <c r="F20" s="29">
        <f t="shared" si="6"/>
        <v>8</v>
      </c>
      <c r="G20" s="31">
        <f t="shared" si="2"/>
        <v>0.1242603550295858</v>
      </c>
      <c r="H20" s="32">
        <v>1207</v>
      </c>
      <c r="I20" s="33">
        <v>1026</v>
      </c>
      <c r="J20" s="29">
        <f t="shared" si="7"/>
        <v>11</v>
      </c>
      <c r="K20" s="31">
        <f t="shared" si="3"/>
        <v>0.17641325536062377</v>
      </c>
    </row>
    <row r="21" spans="1:11" ht="12.75" x14ac:dyDescent="0.2">
      <c r="A21" s="34">
        <f t="shared" si="4"/>
        <v>14</v>
      </c>
      <c r="B21" s="27" t="s">
        <v>25</v>
      </c>
      <c r="C21" s="35">
        <v>293</v>
      </c>
      <c r="D21" s="29">
        <f t="shared" si="5"/>
        <v>11</v>
      </c>
      <c r="E21" s="36">
        <v>50</v>
      </c>
      <c r="F21" s="29">
        <f t="shared" si="6"/>
        <v>23</v>
      </c>
      <c r="G21" s="31">
        <f t="shared" si="2"/>
        <v>4.8600000000000003</v>
      </c>
      <c r="H21" s="32">
        <v>1203</v>
      </c>
      <c r="I21" s="33">
        <v>470</v>
      </c>
      <c r="J21" s="29">
        <f t="shared" si="7"/>
        <v>18</v>
      </c>
      <c r="K21" s="31">
        <f t="shared" si="3"/>
        <v>1.5595744680851065</v>
      </c>
    </row>
    <row r="22" spans="1:11" ht="12.75" x14ac:dyDescent="0.2">
      <c r="A22" s="34">
        <f t="shared" si="4"/>
        <v>15</v>
      </c>
      <c r="B22" s="27" t="s">
        <v>26</v>
      </c>
      <c r="C22" s="35">
        <v>186</v>
      </c>
      <c r="D22" s="29">
        <f t="shared" si="5"/>
        <v>16</v>
      </c>
      <c r="E22" s="36">
        <v>189</v>
      </c>
      <c r="F22" s="29">
        <f t="shared" si="6"/>
        <v>12</v>
      </c>
      <c r="G22" s="31">
        <f t="shared" si="2"/>
        <v>-1.5873015873015872E-2</v>
      </c>
      <c r="H22" s="32">
        <v>1165</v>
      </c>
      <c r="I22" s="33">
        <v>789</v>
      </c>
      <c r="J22" s="29">
        <f t="shared" si="7"/>
        <v>14</v>
      </c>
      <c r="K22" s="31">
        <f t="shared" si="3"/>
        <v>0.47655259822560203</v>
      </c>
    </row>
    <row r="23" spans="1:11" ht="12.75" x14ac:dyDescent="0.2">
      <c r="A23" s="34">
        <f t="shared" si="4"/>
        <v>16</v>
      </c>
      <c r="B23" s="27" t="s">
        <v>27</v>
      </c>
      <c r="C23" s="35">
        <v>273</v>
      </c>
      <c r="D23" s="29">
        <f t="shared" si="5"/>
        <v>12</v>
      </c>
      <c r="E23" s="36">
        <v>109</v>
      </c>
      <c r="F23" s="29">
        <f t="shared" si="6"/>
        <v>17</v>
      </c>
      <c r="G23" s="31">
        <f t="shared" si="2"/>
        <v>1.5045871559633028</v>
      </c>
      <c r="H23" s="32">
        <v>843</v>
      </c>
      <c r="I23" s="33">
        <v>934</v>
      </c>
      <c r="J23" s="29">
        <f t="shared" si="7"/>
        <v>12</v>
      </c>
      <c r="K23" s="31">
        <f t="shared" si="3"/>
        <v>-9.7430406852248394E-2</v>
      </c>
    </row>
    <row r="24" spans="1:11" ht="12.75" x14ac:dyDescent="0.2">
      <c r="A24" s="34">
        <f t="shared" si="4"/>
        <v>17</v>
      </c>
      <c r="B24" s="27" t="s">
        <v>28</v>
      </c>
      <c r="C24" s="35">
        <v>145</v>
      </c>
      <c r="D24" s="29">
        <f t="shared" si="5"/>
        <v>17</v>
      </c>
      <c r="E24" s="36">
        <v>102</v>
      </c>
      <c r="F24" s="29">
        <f t="shared" si="6"/>
        <v>18</v>
      </c>
      <c r="G24" s="31">
        <f t="shared" si="2"/>
        <v>0.42156862745098039</v>
      </c>
      <c r="H24" s="32">
        <v>816</v>
      </c>
      <c r="I24" s="33">
        <v>631</v>
      </c>
      <c r="J24" s="29">
        <f t="shared" si="7"/>
        <v>16</v>
      </c>
      <c r="K24" s="31">
        <f t="shared" si="3"/>
        <v>0.29318541996830427</v>
      </c>
    </row>
    <row r="25" spans="1:11" ht="12.75" x14ac:dyDescent="0.2">
      <c r="A25" s="34">
        <f t="shared" si="4"/>
        <v>18</v>
      </c>
      <c r="B25" s="27" t="s">
        <v>29</v>
      </c>
      <c r="C25" s="35">
        <v>143</v>
      </c>
      <c r="D25" s="29">
        <f t="shared" si="5"/>
        <v>18</v>
      </c>
      <c r="E25" s="36">
        <v>119</v>
      </c>
      <c r="F25" s="29">
        <f t="shared" si="6"/>
        <v>16</v>
      </c>
      <c r="G25" s="31">
        <f t="shared" si="2"/>
        <v>0.20168067226890757</v>
      </c>
      <c r="H25" s="32">
        <v>550</v>
      </c>
      <c r="I25" s="33">
        <v>571</v>
      </c>
      <c r="J25" s="29">
        <f t="shared" si="7"/>
        <v>17</v>
      </c>
      <c r="K25" s="31">
        <f t="shared" si="3"/>
        <v>-3.6777583187390543E-2</v>
      </c>
    </row>
    <row r="26" spans="1:11" ht="12.75" x14ac:dyDescent="0.2">
      <c r="A26" s="34">
        <f t="shared" si="4"/>
        <v>19</v>
      </c>
      <c r="B26" s="27" t="s">
        <v>30</v>
      </c>
      <c r="C26" s="35">
        <v>127</v>
      </c>
      <c r="D26" s="29">
        <f t="shared" si="5"/>
        <v>19</v>
      </c>
      <c r="E26" s="36">
        <v>127</v>
      </c>
      <c r="F26" s="29">
        <f t="shared" si="6"/>
        <v>15</v>
      </c>
      <c r="G26" s="31">
        <f t="shared" si="2"/>
        <v>0</v>
      </c>
      <c r="H26" s="32">
        <v>484</v>
      </c>
      <c r="I26" s="33">
        <v>402</v>
      </c>
      <c r="J26" s="29">
        <f t="shared" si="7"/>
        <v>20</v>
      </c>
      <c r="K26" s="31">
        <f t="shared" si="3"/>
        <v>0.20398009950248755</v>
      </c>
    </row>
    <row r="27" spans="1:11" ht="12.75" x14ac:dyDescent="0.2">
      <c r="A27" s="34">
        <f t="shared" si="4"/>
        <v>20</v>
      </c>
      <c r="B27" s="27" t="s">
        <v>31</v>
      </c>
      <c r="C27" s="35">
        <v>77</v>
      </c>
      <c r="D27" s="29">
        <f t="shared" si="5"/>
        <v>21</v>
      </c>
      <c r="E27" s="36">
        <v>54</v>
      </c>
      <c r="F27" s="29">
        <f t="shared" si="6"/>
        <v>21</v>
      </c>
      <c r="G27" s="31">
        <f t="shared" si="2"/>
        <v>0.42592592592592593</v>
      </c>
      <c r="H27" s="32">
        <v>394</v>
      </c>
      <c r="I27" s="33">
        <v>289</v>
      </c>
      <c r="J27" s="29">
        <f t="shared" si="7"/>
        <v>23</v>
      </c>
      <c r="K27" s="31">
        <f t="shared" si="3"/>
        <v>0.36332179930795849</v>
      </c>
    </row>
    <row r="28" spans="1:11" ht="12.75" x14ac:dyDescent="0.2">
      <c r="A28" s="34">
        <f t="shared" si="4"/>
        <v>21</v>
      </c>
      <c r="B28" s="27" t="s">
        <v>32</v>
      </c>
      <c r="C28" s="35">
        <v>84</v>
      </c>
      <c r="D28" s="29">
        <f t="shared" si="5"/>
        <v>20</v>
      </c>
      <c r="E28" s="36">
        <v>51</v>
      </c>
      <c r="F28" s="29">
        <f t="shared" si="6"/>
        <v>22</v>
      </c>
      <c r="G28" s="31">
        <f t="shared" si="2"/>
        <v>0.6470588235294118</v>
      </c>
      <c r="H28" s="32">
        <v>349</v>
      </c>
      <c r="I28" s="33">
        <v>352</v>
      </c>
      <c r="J28" s="29">
        <f t="shared" si="7"/>
        <v>21</v>
      </c>
      <c r="K28" s="31">
        <f t="shared" si="3"/>
        <v>-8.5227272727272721E-3</v>
      </c>
    </row>
    <row r="29" spans="1:11" ht="12.75" x14ac:dyDescent="0.2">
      <c r="A29" s="34">
        <f t="shared" si="4"/>
        <v>22</v>
      </c>
      <c r="B29" s="27" t="s">
        <v>33</v>
      </c>
      <c r="C29" s="35">
        <v>62</v>
      </c>
      <c r="D29" s="29">
        <f t="shared" si="5"/>
        <v>24</v>
      </c>
      <c r="E29" s="36">
        <v>89</v>
      </c>
      <c r="F29" s="29">
        <f t="shared" si="6"/>
        <v>19</v>
      </c>
      <c r="G29" s="31">
        <f t="shared" si="2"/>
        <v>-0.30337078651685395</v>
      </c>
      <c r="H29" s="32">
        <v>344</v>
      </c>
      <c r="I29" s="33">
        <v>461</v>
      </c>
      <c r="J29" s="29">
        <f t="shared" si="7"/>
        <v>19</v>
      </c>
      <c r="K29" s="31">
        <f t="shared" si="3"/>
        <v>-0.25379609544468545</v>
      </c>
    </row>
    <row r="30" spans="1:11" ht="12.75" x14ac:dyDescent="0.2">
      <c r="A30" s="34">
        <f t="shared" si="4"/>
        <v>23</v>
      </c>
      <c r="B30" s="27" t="s">
        <v>34</v>
      </c>
      <c r="C30" s="35">
        <v>74</v>
      </c>
      <c r="D30" s="29">
        <f t="shared" si="5"/>
        <v>22</v>
      </c>
      <c r="E30" s="36">
        <v>60</v>
      </c>
      <c r="F30" s="29">
        <f t="shared" si="6"/>
        <v>20</v>
      </c>
      <c r="G30" s="31">
        <f t="shared" si="2"/>
        <v>0.23333333333333334</v>
      </c>
      <c r="H30" s="32">
        <v>343</v>
      </c>
      <c r="I30" s="33">
        <v>347</v>
      </c>
      <c r="J30" s="29">
        <f t="shared" si="7"/>
        <v>22</v>
      </c>
      <c r="K30" s="31">
        <f t="shared" si="3"/>
        <v>-1.1527377521613832E-2</v>
      </c>
    </row>
    <row r="31" spans="1:11" ht="12.75" x14ac:dyDescent="0.2">
      <c r="A31" s="34">
        <f t="shared" si="4"/>
        <v>24</v>
      </c>
      <c r="B31" s="27" t="s">
        <v>35</v>
      </c>
      <c r="C31" s="35">
        <v>73</v>
      </c>
      <c r="D31" s="29">
        <f t="shared" si="5"/>
        <v>23</v>
      </c>
      <c r="E31" s="36">
        <v>14</v>
      </c>
      <c r="F31" s="29">
        <f t="shared" si="6"/>
        <v>28</v>
      </c>
      <c r="G31" s="31">
        <f t="shared" si="2"/>
        <v>4.2142857142857144</v>
      </c>
      <c r="H31" s="32">
        <v>292</v>
      </c>
      <c r="I31" s="33">
        <v>100</v>
      </c>
      <c r="J31" s="29">
        <f t="shared" si="7"/>
        <v>27</v>
      </c>
      <c r="K31" s="31">
        <f t="shared" si="3"/>
        <v>1.92</v>
      </c>
    </row>
    <row r="32" spans="1:11" ht="12.75" x14ac:dyDescent="0.2">
      <c r="A32" s="34">
        <f t="shared" si="4"/>
        <v>25</v>
      </c>
      <c r="B32" s="27" t="s">
        <v>36</v>
      </c>
      <c r="C32" s="35">
        <v>27</v>
      </c>
      <c r="D32" s="29">
        <f t="shared" si="5"/>
        <v>25</v>
      </c>
      <c r="E32" s="36">
        <v>23</v>
      </c>
      <c r="F32" s="29">
        <f t="shared" si="6"/>
        <v>25</v>
      </c>
      <c r="G32" s="31">
        <f t="shared" si="2"/>
        <v>0.17391304347826086</v>
      </c>
      <c r="H32" s="32">
        <v>153</v>
      </c>
      <c r="I32" s="33">
        <v>199</v>
      </c>
      <c r="J32" s="29">
        <f t="shared" si="7"/>
        <v>24</v>
      </c>
      <c r="K32" s="31">
        <f t="shared" si="3"/>
        <v>-0.23115577889447236</v>
      </c>
    </row>
    <row r="33" spans="1:11" ht="12.75" x14ac:dyDescent="0.2">
      <c r="A33" s="34">
        <f t="shared" si="4"/>
        <v>26</v>
      </c>
      <c r="B33" s="27" t="s">
        <v>37</v>
      </c>
      <c r="C33" s="35">
        <v>10</v>
      </c>
      <c r="D33" s="29">
        <f t="shared" si="5"/>
        <v>26</v>
      </c>
      <c r="E33" s="36">
        <v>31</v>
      </c>
      <c r="F33" s="29">
        <f t="shared" si="6"/>
        <v>24</v>
      </c>
      <c r="G33" s="31">
        <f t="shared" si="2"/>
        <v>-0.67741935483870963</v>
      </c>
      <c r="H33" s="32">
        <v>90</v>
      </c>
      <c r="I33" s="33">
        <v>191</v>
      </c>
      <c r="J33" s="29">
        <f t="shared" si="7"/>
        <v>25</v>
      </c>
      <c r="K33" s="31">
        <f t="shared" si="3"/>
        <v>-0.52879581151832455</v>
      </c>
    </row>
    <row r="34" spans="1:11" ht="12.75" x14ac:dyDescent="0.2">
      <c r="A34" s="34">
        <f t="shared" si="4"/>
        <v>27</v>
      </c>
      <c r="B34" s="27" t="s">
        <v>38</v>
      </c>
      <c r="C34" s="35">
        <v>4</v>
      </c>
      <c r="D34" s="29">
        <f t="shared" si="5"/>
        <v>29</v>
      </c>
      <c r="E34" s="36">
        <v>16</v>
      </c>
      <c r="F34" s="29">
        <f t="shared" si="6"/>
        <v>27</v>
      </c>
      <c r="G34" s="31">
        <f t="shared" si="2"/>
        <v>-0.75</v>
      </c>
      <c r="H34" s="32">
        <v>45</v>
      </c>
      <c r="I34" s="33">
        <v>18</v>
      </c>
      <c r="J34" s="29">
        <f t="shared" si="7"/>
        <v>28</v>
      </c>
      <c r="K34" s="31">
        <f t="shared" si="3"/>
        <v>1.5</v>
      </c>
    </row>
    <row r="35" spans="1:11" ht="12.75" x14ac:dyDescent="0.2">
      <c r="A35" s="34">
        <f t="shared" si="4"/>
        <v>28</v>
      </c>
      <c r="B35" s="27" t="s">
        <v>39</v>
      </c>
      <c r="C35" s="35">
        <v>1</v>
      </c>
      <c r="D35" s="29">
        <f t="shared" si="5"/>
        <v>33</v>
      </c>
      <c r="E35" s="36">
        <v>2</v>
      </c>
      <c r="F35" s="29">
        <f t="shared" si="6"/>
        <v>31</v>
      </c>
      <c r="G35" s="31">
        <f t="shared" si="2"/>
        <v>-0.5</v>
      </c>
      <c r="H35" s="32">
        <v>25</v>
      </c>
      <c r="I35" s="33">
        <v>10</v>
      </c>
      <c r="J35" s="29">
        <f t="shared" si="7"/>
        <v>33</v>
      </c>
      <c r="K35" s="31">
        <f t="shared" si="3"/>
        <v>1.5</v>
      </c>
    </row>
    <row r="36" spans="1:11" ht="12.75" x14ac:dyDescent="0.2">
      <c r="A36" s="34">
        <f t="shared" si="4"/>
        <v>29</v>
      </c>
      <c r="B36" s="27" t="s">
        <v>40</v>
      </c>
      <c r="C36" s="35">
        <v>6</v>
      </c>
      <c r="D36" s="29">
        <f t="shared" si="5"/>
        <v>27</v>
      </c>
      <c r="E36" s="36">
        <v>3</v>
      </c>
      <c r="F36" s="29">
        <f t="shared" si="6"/>
        <v>29</v>
      </c>
      <c r="G36" s="31">
        <f t="shared" si="2"/>
        <v>1</v>
      </c>
      <c r="H36" s="32">
        <v>21</v>
      </c>
      <c r="I36" s="33">
        <v>13</v>
      </c>
      <c r="J36" s="29">
        <f t="shared" si="7"/>
        <v>31</v>
      </c>
      <c r="K36" s="31">
        <f t="shared" si="3"/>
        <v>0.61538461538461542</v>
      </c>
    </row>
    <row r="37" spans="1:11" ht="12.75" x14ac:dyDescent="0.2">
      <c r="A37" s="34">
        <f t="shared" si="4"/>
        <v>30</v>
      </c>
      <c r="B37" s="27" t="s">
        <v>41</v>
      </c>
      <c r="C37" s="35">
        <v>6</v>
      </c>
      <c r="D37" s="29">
        <f t="shared" si="5"/>
        <v>27</v>
      </c>
      <c r="E37" s="36">
        <v>1</v>
      </c>
      <c r="F37" s="29">
        <f t="shared" si="6"/>
        <v>33</v>
      </c>
      <c r="G37" s="31">
        <f t="shared" si="2"/>
        <v>5</v>
      </c>
      <c r="H37" s="32">
        <v>20</v>
      </c>
      <c r="I37" s="33">
        <v>13</v>
      </c>
      <c r="J37" s="29">
        <f t="shared" si="7"/>
        <v>31</v>
      </c>
      <c r="K37" s="31">
        <f t="shared" si="3"/>
        <v>0.53846153846153844</v>
      </c>
    </row>
    <row r="38" spans="1:11" ht="12.75" x14ac:dyDescent="0.2">
      <c r="A38" s="34">
        <f t="shared" si="4"/>
        <v>31</v>
      </c>
      <c r="B38" s="27" t="s">
        <v>42</v>
      </c>
      <c r="C38" s="35">
        <v>3</v>
      </c>
      <c r="D38" s="29">
        <f t="shared" si="5"/>
        <v>30</v>
      </c>
      <c r="E38" s="36">
        <v>2</v>
      </c>
      <c r="F38" s="29">
        <f t="shared" si="6"/>
        <v>31</v>
      </c>
      <c r="G38" s="31">
        <f t="shared" si="2"/>
        <v>0.5</v>
      </c>
      <c r="H38" s="32">
        <v>16</v>
      </c>
      <c r="I38" s="33">
        <v>14</v>
      </c>
      <c r="J38" s="29">
        <f t="shared" si="7"/>
        <v>30</v>
      </c>
      <c r="K38" s="31">
        <f t="shared" si="3"/>
        <v>0.14285714285714285</v>
      </c>
    </row>
    <row r="39" spans="1:11" ht="12.75" x14ac:dyDescent="0.2">
      <c r="A39" s="34">
        <f t="shared" si="4"/>
        <v>32</v>
      </c>
      <c r="B39" s="27" t="s">
        <v>43</v>
      </c>
      <c r="C39" s="35">
        <v>3</v>
      </c>
      <c r="D39" s="29">
        <f t="shared" si="5"/>
        <v>30</v>
      </c>
      <c r="E39" s="36">
        <v>0</v>
      </c>
      <c r="F39" s="29">
        <f t="shared" si="6"/>
        <v>35</v>
      </c>
      <c r="G39" s="31">
        <f t="shared" si="2"/>
        <v>1</v>
      </c>
      <c r="H39" s="32">
        <v>14</v>
      </c>
      <c r="I39" s="33">
        <v>16</v>
      </c>
      <c r="J39" s="29">
        <f t="shared" si="7"/>
        <v>29</v>
      </c>
      <c r="K39" s="31">
        <f t="shared" si="3"/>
        <v>-0.125</v>
      </c>
    </row>
    <row r="40" spans="1:11" ht="12.75" x14ac:dyDescent="0.2">
      <c r="A40" s="34">
        <f t="shared" si="4"/>
        <v>33</v>
      </c>
      <c r="B40" s="27" t="s">
        <v>44</v>
      </c>
      <c r="C40" s="35">
        <v>2</v>
      </c>
      <c r="D40" s="29">
        <f t="shared" si="5"/>
        <v>32</v>
      </c>
      <c r="E40" s="36">
        <v>1</v>
      </c>
      <c r="F40" s="29">
        <f t="shared" si="6"/>
        <v>33</v>
      </c>
      <c r="G40" s="31">
        <f t="shared" si="2"/>
        <v>1</v>
      </c>
      <c r="H40" s="32">
        <v>7</v>
      </c>
      <c r="I40" s="33">
        <v>6</v>
      </c>
      <c r="J40" s="29">
        <f t="shared" si="7"/>
        <v>34</v>
      </c>
      <c r="K40" s="31">
        <f t="shared" si="3"/>
        <v>0.16666666666666666</v>
      </c>
    </row>
    <row r="41" spans="1:11" ht="12.75" x14ac:dyDescent="0.2">
      <c r="A41" s="34">
        <f t="shared" si="4"/>
        <v>34</v>
      </c>
      <c r="B41" s="27" t="s">
        <v>45</v>
      </c>
      <c r="C41" s="35">
        <v>0</v>
      </c>
      <c r="D41" s="29">
        <f t="shared" si="5"/>
        <v>34</v>
      </c>
      <c r="E41" s="36">
        <v>19</v>
      </c>
      <c r="F41" s="29">
        <f t="shared" si="6"/>
        <v>26</v>
      </c>
      <c r="G41" s="31">
        <f t="shared" si="2"/>
        <v>-1</v>
      </c>
      <c r="H41" s="32">
        <v>2</v>
      </c>
      <c r="I41" s="33">
        <v>107</v>
      </c>
      <c r="J41" s="29">
        <f t="shared" si="7"/>
        <v>26</v>
      </c>
      <c r="K41" s="31">
        <f t="shared" si="3"/>
        <v>-0.98130841121495327</v>
      </c>
    </row>
    <row r="42" spans="1:11" ht="12.75" x14ac:dyDescent="0.2">
      <c r="A42" s="34">
        <f t="shared" si="4"/>
        <v>35</v>
      </c>
      <c r="B42" s="27" t="s">
        <v>46</v>
      </c>
      <c r="C42" s="35">
        <v>0</v>
      </c>
      <c r="D42" s="29">
        <f t="shared" si="5"/>
        <v>34</v>
      </c>
      <c r="E42" s="36">
        <v>0</v>
      </c>
      <c r="F42" s="29">
        <f t="shared" si="6"/>
        <v>35</v>
      </c>
      <c r="G42" s="31">
        <f t="shared" si="2"/>
        <v>0</v>
      </c>
      <c r="H42" s="32">
        <v>2</v>
      </c>
      <c r="I42" s="33">
        <v>0</v>
      </c>
      <c r="J42" s="29">
        <f t="shared" si="7"/>
        <v>39</v>
      </c>
      <c r="K42" s="31">
        <f t="shared" si="3"/>
        <v>1</v>
      </c>
    </row>
    <row r="43" spans="1:11" ht="12.75" x14ac:dyDescent="0.2">
      <c r="A43" s="34">
        <f t="shared" si="4"/>
        <v>36</v>
      </c>
      <c r="B43" s="27" t="s">
        <v>47</v>
      </c>
      <c r="C43" s="35">
        <v>0</v>
      </c>
      <c r="D43" s="29">
        <f t="shared" si="5"/>
        <v>34</v>
      </c>
      <c r="E43" s="36">
        <v>0</v>
      </c>
      <c r="F43" s="29">
        <f t="shared" si="6"/>
        <v>35</v>
      </c>
      <c r="G43" s="31">
        <f t="shared" si="2"/>
        <v>0</v>
      </c>
      <c r="H43" s="32">
        <v>1</v>
      </c>
      <c r="I43" s="33">
        <v>0</v>
      </c>
      <c r="J43" s="29">
        <f t="shared" si="7"/>
        <v>39</v>
      </c>
      <c r="K43" s="31">
        <f t="shared" si="3"/>
        <v>1</v>
      </c>
    </row>
    <row r="44" spans="1:11" ht="12.75" x14ac:dyDescent="0.2">
      <c r="A44" s="34">
        <f t="shared" si="4"/>
        <v>37</v>
      </c>
      <c r="B44" s="27" t="s">
        <v>48</v>
      </c>
      <c r="C44" s="35">
        <v>0</v>
      </c>
      <c r="D44" s="29">
        <f t="shared" si="5"/>
        <v>34</v>
      </c>
      <c r="E44" s="36">
        <v>0</v>
      </c>
      <c r="F44" s="29">
        <f t="shared" si="6"/>
        <v>35</v>
      </c>
      <c r="G44" s="31">
        <f t="shared" si="2"/>
        <v>0</v>
      </c>
      <c r="H44" s="32">
        <v>1</v>
      </c>
      <c r="I44" s="33">
        <v>1</v>
      </c>
      <c r="J44" s="29">
        <f t="shared" si="7"/>
        <v>36</v>
      </c>
      <c r="K44" s="31">
        <f t="shared" si="3"/>
        <v>0</v>
      </c>
    </row>
    <row r="45" spans="1:11" ht="12.75" x14ac:dyDescent="0.2">
      <c r="A45" s="34">
        <f t="shared" si="4"/>
        <v>38</v>
      </c>
      <c r="B45" s="27" t="s">
        <v>49</v>
      </c>
      <c r="C45" s="37">
        <v>0</v>
      </c>
      <c r="D45" s="29">
        <f t="shared" si="5"/>
        <v>34</v>
      </c>
      <c r="E45" s="38">
        <v>0</v>
      </c>
      <c r="F45" s="29">
        <f t="shared" si="6"/>
        <v>35</v>
      </c>
      <c r="G45" s="31">
        <f t="shared" si="2"/>
        <v>0</v>
      </c>
      <c r="H45" s="32">
        <v>1</v>
      </c>
      <c r="I45" s="33">
        <v>0</v>
      </c>
      <c r="J45" s="29">
        <f t="shared" si="7"/>
        <v>39</v>
      </c>
      <c r="K45" s="31">
        <f t="shared" si="3"/>
        <v>1</v>
      </c>
    </row>
    <row r="46" spans="1:11" ht="12.75" x14ac:dyDescent="0.2">
      <c r="A46" s="34">
        <f t="shared" si="4"/>
        <v>39</v>
      </c>
      <c r="B46" s="27" t="s">
        <v>50</v>
      </c>
      <c r="C46" s="37">
        <v>0</v>
      </c>
      <c r="D46" s="29">
        <f t="shared" si="5"/>
        <v>34</v>
      </c>
      <c r="E46" s="38">
        <v>0</v>
      </c>
      <c r="F46" s="29">
        <f t="shared" si="6"/>
        <v>35</v>
      </c>
      <c r="G46" s="31">
        <f t="shared" si="2"/>
        <v>0</v>
      </c>
      <c r="H46" s="32">
        <v>0</v>
      </c>
      <c r="I46" s="33">
        <v>1</v>
      </c>
      <c r="J46" s="29">
        <f t="shared" si="7"/>
        <v>36</v>
      </c>
      <c r="K46" s="31">
        <f t="shared" si="3"/>
        <v>-1</v>
      </c>
    </row>
    <row r="47" spans="1:11" ht="12.75" x14ac:dyDescent="0.2">
      <c r="A47" s="34">
        <f t="shared" si="4"/>
        <v>40</v>
      </c>
      <c r="B47" s="27" t="s">
        <v>51</v>
      </c>
      <c r="C47" s="37">
        <v>0</v>
      </c>
      <c r="D47" s="29">
        <f t="shared" si="5"/>
        <v>34</v>
      </c>
      <c r="E47" s="38">
        <v>3</v>
      </c>
      <c r="F47" s="29">
        <f t="shared" si="6"/>
        <v>29</v>
      </c>
      <c r="G47" s="31">
        <f t="shared" si="2"/>
        <v>-1</v>
      </c>
      <c r="H47" s="32">
        <v>0</v>
      </c>
      <c r="I47" s="33">
        <v>4</v>
      </c>
      <c r="J47" s="29">
        <f t="shared" si="7"/>
        <v>35</v>
      </c>
      <c r="K47" s="31">
        <f t="shared" si="3"/>
        <v>-1</v>
      </c>
    </row>
    <row r="48" spans="1:11" ht="13.5" thickBot="1" x14ac:dyDescent="0.25">
      <c r="A48" s="39">
        <f t="shared" si="4"/>
        <v>41</v>
      </c>
      <c r="B48" s="40" t="s">
        <v>52</v>
      </c>
      <c r="C48" s="41">
        <v>0</v>
      </c>
      <c r="D48" s="42">
        <f t="shared" si="5"/>
        <v>34</v>
      </c>
      <c r="E48" s="43">
        <v>0</v>
      </c>
      <c r="F48" s="42">
        <f t="shared" si="6"/>
        <v>35</v>
      </c>
      <c r="G48" s="44">
        <f t="shared" si="2"/>
        <v>0</v>
      </c>
      <c r="H48" s="45">
        <v>0</v>
      </c>
      <c r="I48" s="46">
        <v>1</v>
      </c>
      <c r="J48" s="42">
        <f t="shared" si="7"/>
        <v>36</v>
      </c>
      <c r="K48" s="44">
        <f t="shared" si="3"/>
        <v>-1</v>
      </c>
    </row>
    <row r="49" spans="1:11" x14ac:dyDescent="0.2">
      <c r="A49" s="47"/>
      <c r="B49" s="48"/>
      <c r="C49" s="49"/>
      <c r="D49" s="49"/>
      <c r="E49" s="49"/>
      <c r="F49" s="50"/>
      <c r="G49" s="51"/>
      <c r="H49" s="47"/>
      <c r="I49" s="49"/>
      <c r="J49" s="50"/>
      <c r="K49" s="51"/>
    </row>
    <row r="50" spans="1:11" x14ac:dyDescent="0.2">
      <c r="A50" s="47"/>
      <c r="B50" s="52"/>
      <c r="C50" s="48"/>
      <c r="D50" s="48"/>
      <c r="E50" s="49"/>
      <c r="F50" s="50"/>
      <c r="G50" s="51"/>
      <c r="H50" s="52"/>
      <c r="I50" s="47"/>
      <c r="J50" s="50"/>
      <c r="K50" s="51"/>
    </row>
    <row r="51" spans="1:11" x14ac:dyDescent="0.2">
      <c r="A51" s="47"/>
      <c r="B51" s="52"/>
      <c r="C51" s="48"/>
      <c r="D51" s="48"/>
      <c r="E51" s="49"/>
      <c r="F51" s="50"/>
      <c r="G51" s="51"/>
      <c r="H51" s="52"/>
      <c r="I51" s="47"/>
      <c r="J51" s="50"/>
      <c r="K51" s="51"/>
    </row>
    <row r="52" spans="1:11" x14ac:dyDescent="0.2">
      <c r="A52" s="47"/>
      <c r="B52" s="52"/>
      <c r="C52" s="48"/>
      <c r="D52" s="48"/>
      <c r="E52" s="49"/>
      <c r="F52" s="50"/>
      <c r="G52" s="51"/>
      <c r="H52" s="52"/>
      <c r="I52" s="47"/>
      <c r="J52" s="50"/>
      <c r="K52" s="51"/>
    </row>
    <row r="53" spans="1:11" x14ac:dyDescent="0.2">
      <c r="A53" s="47"/>
      <c r="B53" s="52"/>
      <c r="C53" s="48"/>
      <c r="D53" s="48"/>
      <c r="E53" s="49"/>
      <c r="F53" s="50"/>
      <c r="G53" s="51"/>
      <c r="H53" s="52"/>
      <c r="I53" s="47"/>
      <c r="J53" s="50"/>
      <c r="K53" s="51"/>
    </row>
    <row r="54" spans="1:11" x14ac:dyDescent="0.2">
      <c r="A54" s="47"/>
      <c r="B54" s="52"/>
      <c r="C54" s="48"/>
      <c r="D54" s="48"/>
      <c r="E54" s="49"/>
      <c r="F54" s="50"/>
      <c r="G54" s="51"/>
      <c r="H54" s="52"/>
      <c r="I54" s="47"/>
      <c r="J54" s="50"/>
      <c r="K54" s="51"/>
    </row>
    <row r="55" spans="1:11" x14ac:dyDescent="0.2">
      <c r="A55" s="47"/>
      <c r="B55" s="52"/>
      <c r="C55" s="48"/>
      <c r="D55" s="48"/>
      <c r="E55" s="49"/>
      <c r="F55" s="50"/>
      <c r="G55" s="51"/>
      <c r="H55" s="52"/>
      <c r="I55" s="47"/>
      <c r="J55" s="50"/>
      <c r="K55" s="51"/>
    </row>
    <row r="56" spans="1:11" x14ac:dyDescent="0.2">
      <c r="A56" s="47"/>
      <c r="B56" s="52"/>
      <c r="C56" s="48"/>
      <c r="D56" s="48"/>
      <c r="E56" s="49"/>
      <c r="F56" s="50"/>
      <c r="G56" s="51"/>
      <c r="H56" s="52"/>
      <c r="I56" s="47"/>
      <c r="J56" s="50"/>
      <c r="K56" s="51"/>
    </row>
    <row r="57" spans="1:11" x14ac:dyDescent="0.2">
      <c r="A57" s="47"/>
      <c r="B57" s="52"/>
      <c r="C57" s="48"/>
      <c r="D57" s="48"/>
      <c r="E57" s="49"/>
      <c r="F57" s="50"/>
      <c r="G57" s="51"/>
      <c r="H57" s="52"/>
      <c r="I57" s="47"/>
      <c r="J57" s="50"/>
      <c r="K57" s="51"/>
    </row>
    <row r="58" spans="1:11" x14ac:dyDescent="0.2">
      <c r="A58" s="52"/>
      <c r="C58" s="53"/>
      <c r="D58" s="53"/>
      <c r="E58" s="53"/>
    </row>
    <row r="59" spans="1:11" x14ac:dyDescent="0.2">
      <c r="C59" s="53"/>
      <c r="D59" s="53"/>
      <c r="E59" s="53"/>
    </row>
    <row r="60" spans="1:11" x14ac:dyDescent="0.2">
      <c r="C60" s="53"/>
      <c r="D60" s="53"/>
      <c r="E60" s="53"/>
    </row>
    <row r="61" spans="1:11" x14ac:dyDescent="0.2">
      <c r="C61" s="53"/>
      <c r="D61" s="53"/>
      <c r="E61" s="53"/>
    </row>
    <row r="62" spans="1:11" x14ac:dyDescent="0.2">
      <c r="C62" s="53"/>
      <c r="D62" s="53"/>
      <c r="E62" s="53"/>
    </row>
    <row r="63" spans="1:11" x14ac:dyDescent="0.2">
      <c r="C63" s="53"/>
      <c r="D63" s="53"/>
      <c r="E63" s="53"/>
    </row>
    <row r="64" spans="1:11" x14ac:dyDescent="0.2">
      <c r="C64" s="53"/>
      <c r="D64" s="53"/>
      <c r="E64" s="53"/>
    </row>
  </sheetData>
  <mergeCells count="6">
    <mergeCell ref="A3:K3"/>
    <mergeCell ref="A4:K4"/>
    <mergeCell ref="C6:D6"/>
    <mergeCell ref="E6:F6"/>
    <mergeCell ref="I6:J6"/>
    <mergeCell ref="C7:D7"/>
  </mergeCells>
  <pageMargins left="0.55118110236220474" right="0.35433070866141736" top="0.23622047244094491" bottom="0.59055118110236227" header="3.937007874015748E-2" footer="0.11811023622047245"/>
  <pageSetup paperSize="9" scale="102" orientation="portrait" r:id="rId1"/>
  <headerFooter alignWithMargins="0">
    <oddFooter>&amp;L&amp;7ΣΥΝΔΕΣΜΟΣ ΕΙΣΑΓΩΓΕΩΝ ΑΝΤΙΠΡΟΣΩΠΩΝ ΑΥΤΟΚΙΝΗΤΩΝ
&amp;R&amp;7ASSOCIATION OF MOTOR VEHICLE IMPORTERS REPRESENTATIVES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D1413_June14</vt:lpstr>
      <vt:lpstr>D1413_June14!Print_Area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kmichas</cp:lastModifiedBy>
  <cp:lastPrinted>2014-07-03T14:26:01Z</cp:lastPrinted>
  <dcterms:created xsi:type="dcterms:W3CDTF">2014-07-03T14:25:31Z</dcterms:created>
  <dcterms:modified xsi:type="dcterms:W3CDTF">2014-07-03T14:26:27Z</dcterms:modified>
</cp:coreProperties>
</file>