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40"/>
  </bookViews>
  <sheets>
    <sheet name="D1413_May14" sheetId="1" r:id="rId1"/>
  </sheets>
  <definedNames>
    <definedName name="_xlnm.Print_Area" localSheetId="0">D1413_May14!$A$1:$K$48</definedName>
  </definedNames>
  <calcPr calcId="145621"/>
</workbook>
</file>

<file path=xl/calcChain.xml><?xml version="1.0" encoding="utf-8"?>
<calcChain xmlns="http://schemas.openxmlformats.org/spreadsheetml/2006/main">
  <c r="K48" i="1" l="1"/>
  <c r="J48" i="1"/>
  <c r="G48" i="1"/>
  <c r="F48" i="1"/>
  <c r="D48" i="1"/>
  <c r="K47" i="1"/>
  <c r="J47" i="1"/>
  <c r="G47" i="1"/>
  <c r="F47" i="1"/>
  <c r="D47" i="1"/>
  <c r="K46" i="1"/>
  <c r="J46" i="1"/>
  <c r="G46" i="1"/>
  <c r="F46" i="1"/>
  <c r="D46" i="1"/>
  <c r="K45" i="1"/>
  <c r="J45" i="1"/>
  <c r="G45" i="1"/>
  <c r="F45" i="1"/>
  <c r="D45" i="1"/>
  <c r="K44" i="1"/>
  <c r="J44" i="1"/>
  <c r="G44" i="1"/>
  <c r="F44" i="1"/>
  <c r="D44" i="1"/>
  <c r="K43" i="1"/>
  <c r="J43" i="1"/>
  <c r="G43" i="1"/>
  <c r="F43" i="1"/>
  <c r="D43" i="1"/>
  <c r="K42" i="1"/>
  <c r="J42" i="1"/>
  <c r="G42" i="1"/>
  <c r="F42" i="1"/>
  <c r="D42" i="1"/>
  <c r="K41" i="1"/>
  <c r="J41" i="1"/>
  <c r="G41" i="1"/>
  <c r="F41" i="1"/>
  <c r="D41" i="1"/>
  <c r="K40" i="1"/>
  <c r="J40" i="1"/>
  <c r="G40" i="1"/>
  <c r="F40" i="1"/>
  <c r="D40" i="1"/>
  <c r="K39" i="1"/>
  <c r="J39" i="1"/>
  <c r="G39" i="1"/>
  <c r="F39" i="1"/>
  <c r="D39" i="1"/>
  <c r="K38" i="1"/>
  <c r="J38" i="1"/>
  <c r="G38" i="1"/>
  <c r="F38" i="1"/>
  <c r="D38" i="1"/>
  <c r="K37" i="1"/>
  <c r="J37" i="1"/>
  <c r="G37" i="1"/>
  <c r="F37" i="1"/>
  <c r="D37" i="1"/>
  <c r="K36" i="1"/>
  <c r="J36" i="1"/>
  <c r="G36" i="1"/>
  <c r="F36" i="1"/>
  <c r="D36" i="1"/>
  <c r="K35" i="1"/>
  <c r="J35" i="1"/>
  <c r="G35" i="1"/>
  <c r="F35" i="1"/>
  <c r="D35" i="1"/>
  <c r="K34" i="1"/>
  <c r="J34" i="1"/>
  <c r="G34" i="1"/>
  <c r="F34" i="1"/>
  <c r="D34" i="1"/>
  <c r="K33" i="1"/>
  <c r="J33" i="1"/>
  <c r="G33" i="1"/>
  <c r="F33" i="1"/>
  <c r="D33" i="1"/>
  <c r="K32" i="1"/>
  <c r="J32" i="1"/>
  <c r="G32" i="1"/>
  <c r="F32" i="1"/>
  <c r="D32" i="1"/>
  <c r="K31" i="1"/>
  <c r="J31" i="1"/>
  <c r="G31" i="1"/>
  <c r="F31" i="1"/>
  <c r="D31" i="1"/>
  <c r="K30" i="1"/>
  <c r="J30" i="1"/>
  <c r="G30" i="1"/>
  <c r="F30" i="1"/>
  <c r="D30" i="1"/>
  <c r="K29" i="1"/>
  <c r="J29" i="1"/>
  <c r="G29" i="1"/>
  <c r="F29" i="1"/>
  <c r="D29" i="1"/>
  <c r="K28" i="1"/>
  <c r="J28" i="1"/>
  <c r="G28" i="1"/>
  <c r="F28" i="1"/>
  <c r="D28" i="1"/>
  <c r="K27" i="1"/>
  <c r="J27" i="1"/>
  <c r="G27" i="1"/>
  <c r="F27" i="1"/>
  <c r="D27" i="1"/>
  <c r="K26" i="1"/>
  <c r="J26" i="1"/>
  <c r="G26" i="1"/>
  <c r="F26" i="1"/>
  <c r="D26" i="1"/>
  <c r="K25" i="1"/>
  <c r="J25" i="1"/>
  <c r="G25" i="1"/>
  <c r="F25" i="1"/>
  <c r="D25" i="1"/>
  <c r="K24" i="1"/>
  <c r="J24" i="1"/>
  <c r="G24" i="1"/>
  <c r="F24" i="1"/>
  <c r="D24" i="1"/>
  <c r="K23" i="1"/>
  <c r="J23" i="1"/>
  <c r="G23" i="1"/>
  <c r="F23" i="1"/>
  <c r="D23" i="1"/>
  <c r="K22" i="1"/>
  <c r="J22" i="1"/>
  <c r="G22" i="1"/>
  <c r="F22" i="1"/>
  <c r="D22" i="1"/>
  <c r="K21" i="1"/>
  <c r="J21" i="1"/>
  <c r="G21" i="1"/>
  <c r="F21" i="1"/>
  <c r="D21" i="1"/>
  <c r="K20" i="1"/>
  <c r="J20" i="1"/>
  <c r="G20" i="1"/>
  <c r="F20" i="1"/>
  <c r="D20" i="1"/>
  <c r="K19" i="1"/>
  <c r="J19" i="1"/>
  <c r="G19" i="1"/>
  <c r="F19" i="1"/>
  <c r="D19" i="1"/>
  <c r="K18" i="1"/>
  <c r="J18" i="1"/>
  <c r="G18" i="1"/>
  <c r="F18" i="1"/>
  <c r="D18" i="1"/>
  <c r="K17" i="1"/>
  <c r="J17" i="1"/>
  <c r="G17" i="1"/>
  <c r="F17" i="1"/>
  <c r="D17" i="1"/>
  <c r="K16" i="1"/>
  <c r="J16" i="1"/>
  <c r="G16" i="1"/>
  <c r="F16" i="1"/>
  <c r="D16" i="1"/>
  <c r="K15" i="1"/>
  <c r="J15" i="1"/>
  <c r="G15" i="1"/>
  <c r="F15" i="1"/>
  <c r="D15" i="1"/>
  <c r="K14" i="1"/>
  <c r="J14" i="1"/>
  <c r="G14" i="1"/>
  <c r="F14" i="1"/>
  <c r="D14" i="1"/>
  <c r="K13" i="1"/>
  <c r="J13" i="1"/>
  <c r="G13" i="1"/>
  <c r="F13" i="1"/>
  <c r="D13" i="1"/>
  <c r="K12" i="1"/>
  <c r="J12" i="1"/>
  <c r="G12" i="1"/>
  <c r="F12" i="1"/>
  <c r="D12" i="1"/>
  <c r="K11" i="1"/>
  <c r="J11" i="1"/>
  <c r="G11" i="1"/>
  <c r="F11" i="1"/>
  <c r="D11" i="1"/>
  <c r="K10" i="1"/>
  <c r="J10" i="1"/>
  <c r="G10" i="1"/>
  <c r="F10" i="1"/>
  <c r="D10" i="1"/>
  <c r="K9" i="1"/>
  <c r="J9" i="1"/>
  <c r="G9" i="1"/>
  <c r="F9" i="1"/>
  <c r="D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K8" i="1"/>
  <c r="J8" i="1"/>
  <c r="G8" i="1"/>
  <c r="F8" i="1"/>
  <c r="D8" i="1"/>
  <c r="I7" i="1"/>
  <c r="H7" i="1"/>
  <c r="K7" i="1" s="1"/>
  <c r="E7" i="1"/>
  <c r="C7" i="1"/>
  <c r="G7" i="1" s="1"/>
  <c r="K6" i="1"/>
</calcChain>
</file>

<file path=xl/sharedStrings.xml><?xml version="1.0" encoding="utf-8"?>
<sst xmlns="http://schemas.openxmlformats.org/spreadsheetml/2006/main" count="53" uniqueCount="53">
  <si>
    <t>MAY '14 -YTD</t>
  </si>
  <si>
    <t xml:space="preserve">ΕΤΗΣΙΕΣ ΤΑΞΙΝΟΜΗΣΕΙΣ ΕΠΙΒΑΤΙΚΩΝ ΟΧΗΜΑΤΩΝ </t>
  </si>
  <si>
    <t xml:space="preserve">PC  CAR'S REGISTRATIONS </t>
  </si>
  <si>
    <t>YTD</t>
  </si>
  <si>
    <t>Brand</t>
  </si>
  <si>
    <t>May '14</t>
  </si>
  <si>
    <t>May '13</t>
  </si>
  <si>
    <t>% D14/13</t>
  </si>
  <si>
    <t>May '14-YTD</t>
  </si>
  <si>
    <t>May '13-YTD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</si>
  <si>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</si>
  <si>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</si>
  <si>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</si>
  <si>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</si>
  <si>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</si>
  <si>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</si>
  <si>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</si>
  <si>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</si>
  <si>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</si>
  <si>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</si>
  <si>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</si>
  <si>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</si>
  <si>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</si>
  <si>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</si>
  <si>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</si>
  <si>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</si>
  <si>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</si>
  <si>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</si>
  <si>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</si>
  <si>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</si>
  <si>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</si>
  <si>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</si>
  <si>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</si>
  <si>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</si>
  <si>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</si>
  <si>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</si>
  <si>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</si>
  <si>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</si>
  <si>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</si>
  <si>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</si>
  <si>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</si>
  <si>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</si>
  <si>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</si>
  <si>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</si>
  <si>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PORSCHE</t>
  </si>
  <si>
    <t>MOBITECNO</t>
  </si>
  <si>
    <t>DAIHATSU</t>
  </si>
  <si>
    <t>CHANGAN</t>
  </si>
  <si>
    <t>BENTLEY</t>
  </si>
  <si>
    <t>JAGUAR</t>
  </si>
  <si>
    <t>HX AUTO</t>
  </si>
  <si>
    <t>SAAB</t>
  </si>
  <si>
    <t>IVECO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</si>
</sst>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9" fillId="2" borderId="1" xfId="2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3" xfId="0" applyNumberFormat="1" applyFont="1" applyFill="1" applyBorder="1" applyAlignment="1">
      <alignment horizontal="center" wrapText="1"/>
    </xf>
    <xf numFmtId="165" fontId="9" fillId="0" borderId="15" xfId="2" applyNumberFormat="1" applyFont="1" applyBorder="1" applyAlignment="1">
      <alignment horizontal="center"/>
    </xf>
    <xf numFmtId="3" fontId="10" fillId="0" borderId="4" xfId="0" applyNumberFormat="1" applyFont="1" applyFill="1" applyBorder="1" applyAlignment="1">
      <alignment horizontal="center" wrapText="1"/>
    </xf>
    <xf numFmtId="164" fontId="9" fillId="0" borderId="16" xfId="1" applyNumberFormat="1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wrapText="1"/>
    </xf>
    <xf numFmtId="0" fontId="9" fillId="2" borderId="18" xfId="2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2" borderId="8" xfId="2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165" fontId="9" fillId="0" borderId="11" xfId="2" applyNumberFormat="1" applyFont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164" fontId="9" fillId="0" borderId="9" xfId="1" applyNumberFormat="1" applyFont="1" applyBorder="1" applyAlignment="1">
      <alignment horizontal="center"/>
    </xf>
    <xf numFmtId="3" fontId="9" fillId="2" borderId="12" xfId="0" applyNumberFormat="1" applyFont="1" applyFill="1" applyBorder="1" applyAlignment="1">
      <alignment horizontal="center" wrapText="1"/>
    </xf>
    <xf numFmtId="3" fontId="9" fillId="0" borderId="13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64"/>
  <sheetViews>
    <sheetView tabSelected="1" zoomScaleNormal="100" workbookViewId="0">
      <selection activeCell="A8" sqref="A8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140625" style="1" bestFit="1" customWidth="1"/>
    <col min="5" max="5" width="5.5703125" style="1" customWidth="1"/>
    <col min="6" max="6" width="4.85546875" style="1" customWidth="1"/>
    <col min="7" max="7" width="10" style="1" customWidth="1"/>
    <col min="8" max="8" width="12.140625" style="1" customWidth="1"/>
    <col min="9" max="9" width="7.285156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0</v>
      </c>
      <c r="B2" s="4"/>
      <c r="C2" s="4"/>
      <c r="D2" s="4"/>
    </row>
    <row r="3" spans="1:11" ht="19.5" customHeight="1" x14ac:dyDescent="0.2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9.5" customHeight="1" x14ac:dyDescent="0.2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4.5" customHeight="1" thickBot="1" x14ac:dyDescent="0.25">
      <c r="G5" s="2"/>
    </row>
    <row r="6" spans="1:11" ht="12.75" customHeight="1" x14ac:dyDescent="0.2">
      <c r="A6" s="5" t="s">
        <v>3</v>
      </c>
      <c r="B6" s="6" t="s">
        <v>4</v>
      </c>
      <c r="C6" s="48" t="s">
        <v>5</v>
      </c>
      <c r="D6" s="49"/>
      <c r="E6" s="50" t="s">
        <v>6</v>
      </c>
      <c r="F6" s="51"/>
      <c r="G6" s="7" t="s">
        <v>7</v>
      </c>
      <c r="H6" s="8" t="s">
        <v>8</v>
      </c>
      <c r="I6" s="50" t="s">
        <v>9</v>
      </c>
      <c r="J6" s="51"/>
      <c r="K6" s="9" t="str">
        <f>G6</f>
        <v>% D14/13</v>
      </c>
    </row>
    <row r="7" spans="1:11" s="18" customFormat="1" ht="18.75" customHeight="1" thickBot="1" x14ac:dyDescent="0.25">
      <c r="A7" s="10" t="s">
        <v>10</v>
      </c>
      <c r="B7" s="11" t="s">
        <v>11</v>
      </c>
      <c r="C7" s="52">
        <f>SUM(C8:C48)</f>
        <v>7459</v>
      </c>
      <c r="D7" s="53"/>
      <c r="E7" s="12">
        <f>SUM(E8:E48)</f>
        <v>5241</v>
      </c>
      <c r="F7" s="13"/>
      <c r="G7" s="14">
        <f t="shared" ref="G7" si="0">(C7-E7)/E7</f>
        <v>0.42320167906888001</v>
      </c>
      <c r="H7" s="15">
        <f>SUM(H8:H48)</f>
        <v>29505</v>
      </c>
      <c r="I7" s="16">
        <f>SUM(I8:I48)</f>
        <v>24716</v>
      </c>
      <c r="J7" s="13"/>
      <c r="K7" s="17">
        <f t="shared" ref="K7" si="1">(H7-I7)/I7</f>
        <v>0.19376112639585694</v>
      </c>
    </row>
    <row r="8" spans="1:11" ht="12.75" x14ac:dyDescent="0.2">
      <c r="A8" s="19">
        <v>1</v>
      </c>
      <c r="B8" s="20" t="s">
        <v>12</v>
      </c>
      <c r="C8" s="21">
        <v>743</v>
      </c>
      <c r="D8" s="22">
        <f>RANK(C8,$C$8:$C$48)</f>
        <v>2</v>
      </c>
      <c r="E8" s="23">
        <v>641</v>
      </c>
      <c r="F8" s="22">
        <f>RANK(E8,$E$8:$E$48)</f>
        <v>2</v>
      </c>
      <c r="G8" s="24">
        <f t="shared" ref="G8:G48" si="2">IF(ISERROR((C8-E8)/E8), IF(E8=0,IF(C8&gt;0,1,IF(C8=0,0,((C8-E8)/E8)))),(C8-E8)/E8)</f>
        <v>0.15912636505460218</v>
      </c>
      <c r="H8" s="25">
        <v>3370</v>
      </c>
      <c r="I8" s="26">
        <v>2844</v>
      </c>
      <c r="J8" s="22">
        <f>RANK(I8,$I$8:$I$48)</f>
        <v>1</v>
      </c>
      <c r="K8" s="24">
        <f t="shared" ref="K8:K48" si="3">IF(ISERROR((H8-I8)/I8), IF(I8=0,IF(H8&gt;0,1,IF(H8=0,0,((H8-I8)/I8)))),(H8-I8)/I8)</f>
        <v>0.1849507735583685</v>
      </c>
    </row>
    <row r="9" spans="1:11" ht="12.75" x14ac:dyDescent="0.2">
      <c r="A9" s="27">
        <f t="shared" ref="A9:A48" si="4">A8+1</f>
        <v>2</v>
      </c>
      <c r="B9" s="20" t="s">
        <v>13</v>
      </c>
      <c r="C9" s="28">
        <v>861</v>
      </c>
      <c r="D9" s="22">
        <f>RANK(C9,$C$8:$C$48)</f>
        <v>1</v>
      </c>
      <c r="E9" s="29">
        <v>352</v>
      </c>
      <c r="F9" s="22">
        <f>RANK(E9,$E$8:$E$48)</f>
        <v>4</v>
      </c>
      <c r="G9" s="24">
        <f t="shared" si="2"/>
        <v>1.4460227272727273</v>
      </c>
      <c r="H9" s="25">
        <v>2838</v>
      </c>
      <c r="I9" s="26">
        <v>1608</v>
      </c>
      <c r="J9" s="22">
        <f>RANK(I9,$I$8:$I$48)</f>
        <v>6</v>
      </c>
      <c r="K9" s="24">
        <f t="shared" si="3"/>
        <v>0.7649253731343284</v>
      </c>
    </row>
    <row r="10" spans="1:11" ht="12.75" x14ac:dyDescent="0.2">
      <c r="A10" s="27">
        <f t="shared" si="4"/>
        <v>3</v>
      </c>
      <c r="B10" s="20" t="s">
        <v>14</v>
      </c>
      <c r="C10" s="28">
        <v>658</v>
      </c>
      <c r="D10" s="22">
        <f t="shared" ref="D10:D48" si="5">RANK(C10,$C$8:$C$48)</f>
        <v>3</v>
      </c>
      <c r="E10" s="29">
        <v>720</v>
      </c>
      <c r="F10" s="22">
        <f t="shared" ref="F10:F48" si="6">RANK(E10,$E$8:$E$48)</f>
        <v>1</v>
      </c>
      <c r="G10" s="24">
        <f t="shared" si="2"/>
        <v>-8.611111111111111E-2</v>
      </c>
      <c r="H10" s="25">
        <v>2800</v>
      </c>
      <c r="I10" s="26">
        <v>2651</v>
      </c>
      <c r="J10" s="22">
        <f t="shared" ref="J10:J48" si="7">RANK(I10,$I$8:$I$48)</f>
        <v>2</v>
      </c>
      <c r="K10" s="24">
        <f t="shared" si="3"/>
        <v>5.6205205582798942E-2</v>
      </c>
    </row>
    <row r="11" spans="1:11" ht="12.75" x14ac:dyDescent="0.2">
      <c r="A11" s="27">
        <f t="shared" si="4"/>
        <v>4</v>
      </c>
      <c r="B11" s="20" t="s">
        <v>15</v>
      </c>
      <c r="C11" s="28">
        <v>551</v>
      </c>
      <c r="D11" s="22">
        <f t="shared" si="5"/>
        <v>4</v>
      </c>
      <c r="E11" s="29">
        <v>408</v>
      </c>
      <c r="F11" s="22">
        <f t="shared" si="6"/>
        <v>3</v>
      </c>
      <c r="G11" s="24">
        <f t="shared" si="2"/>
        <v>0.35049019607843135</v>
      </c>
      <c r="H11" s="25">
        <v>2682</v>
      </c>
      <c r="I11" s="26">
        <v>2472</v>
      </c>
      <c r="J11" s="22">
        <f t="shared" si="7"/>
        <v>3</v>
      </c>
      <c r="K11" s="24">
        <f t="shared" si="3"/>
        <v>8.4951456310679616E-2</v>
      </c>
    </row>
    <row r="12" spans="1:11" ht="12.75" x14ac:dyDescent="0.2">
      <c r="A12" s="27">
        <f t="shared" si="4"/>
        <v>5</v>
      </c>
      <c r="B12" s="20" t="s">
        <v>16</v>
      </c>
      <c r="C12" s="28">
        <v>498</v>
      </c>
      <c r="D12" s="22">
        <f t="shared" si="5"/>
        <v>5</v>
      </c>
      <c r="E12" s="29">
        <v>246</v>
      </c>
      <c r="F12" s="22">
        <f t="shared" si="6"/>
        <v>8</v>
      </c>
      <c r="G12" s="24">
        <f t="shared" si="2"/>
        <v>1.024390243902439</v>
      </c>
      <c r="H12" s="25">
        <v>1656</v>
      </c>
      <c r="I12" s="26">
        <v>985</v>
      </c>
      <c r="J12" s="22">
        <f t="shared" si="7"/>
        <v>9</v>
      </c>
      <c r="K12" s="24">
        <f t="shared" si="3"/>
        <v>0.68121827411167513</v>
      </c>
    </row>
    <row r="13" spans="1:11" ht="12.75" x14ac:dyDescent="0.2">
      <c r="A13" s="27">
        <f t="shared" si="4"/>
        <v>6</v>
      </c>
      <c r="B13" s="20" t="s">
        <v>17</v>
      </c>
      <c r="C13" s="28">
        <v>362</v>
      </c>
      <c r="D13" s="22">
        <f t="shared" si="5"/>
        <v>8</v>
      </c>
      <c r="E13" s="29">
        <v>211</v>
      </c>
      <c r="F13" s="22">
        <f t="shared" si="6"/>
        <v>10</v>
      </c>
      <c r="G13" s="24">
        <f t="shared" si="2"/>
        <v>0.71563981042654023</v>
      </c>
      <c r="H13" s="25">
        <v>1648</v>
      </c>
      <c r="I13" s="26">
        <v>903</v>
      </c>
      <c r="J13" s="22">
        <f t="shared" si="7"/>
        <v>10</v>
      </c>
      <c r="K13" s="24">
        <f t="shared" si="3"/>
        <v>0.82502768549280181</v>
      </c>
    </row>
    <row r="14" spans="1:11" ht="12.75" x14ac:dyDescent="0.2">
      <c r="A14" s="27">
        <f t="shared" si="4"/>
        <v>7</v>
      </c>
      <c r="B14" s="20" t="s">
        <v>18</v>
      </c>
      <c r="C14" s="28">
        <v>301</v>
      </c>
      <c r="D14" s="22">
        <f t="shared" si="5"/>
        <v>11</v>
      </c>
      <c r="E14" s="29">
        <v>259</v>
      </c>
      <c r="F14" s="22">
        <f t="shared" si="6"/>
        <v>7</v>
      </c>
      <c r="G14" s="24">
        <f t="shared" si="2"/>
        <v>0.16216216216216217</v>
      </c>
      <c r="H14" s="25">
        <v>1581</v>
      </c>
      <c r="I14" s="26">
        <v>1557</v>
      </c>
      <c r="J14" s="22">
        <f t="shared" si="7"/>
        <v>7</v>
      </c>
      <c r="K14" s="24">
        <f t="shared" si="3"/>
        <v>1.5414258188824663E-2</v>
      </c>
    </row>
    <row r="15" spans="1:11" ht="12.75" x14ac:dyDescent="0.2">
      <c r="A15" s="27">
        <f t="shared" si="4"/>
        <v>8</v>
      </c>
      <c r="B15" s="20" t="s">
        <v>19</v>
      </c>
      <c r="C15" s="28">
        <v>369</v>
      </c>
      <c r="D15" s="22">
        <f t="shared" si="5"/>
        <v>7</v>
      </c>
      <c r="E15" s="29">
        <v>338</v>
      </c>
      <c r="F15" s="22">
        <f t="shared" si="6"/>
        <v>5</v>
      </c>
      <c r="G15" s="24">
        <f t="shared" si="2"/>
        <v>9.1715976331360943E-2</v>
      </c>
      <c r="H15" s="25">
        <v>1565</v>
      </c>
      <c r="I15" s="26">
        <v>1707</v>
      </c>
      <c r="J15" s="22">
        <f t="shared" si="7"/>
        <v>4</v>
      </c>
      <c r="K15" s="24">
        <f t="shared" si="3"/>
        <v>-8.3186877562975978E-2</v>
      </c>
    </row>
    <row r="16" spans="1:11" ht="12.75" x14ac:dyDescent="0.2">
      <c r="A16" s="27">
        <f t="shared" si="4"/>
        <v>9</v>
      </c>
      <c r="B16" s="20" t="s">
        <v>20</v>
      </c>
      <c r="C16" s="28">
        <v>401</v>
      </c>
      <c r="D16" s="22">
        <f t="shared" si="5"/>
        <v>6</v>
      </c>
      <c r="E16" s="29">
        <v>229</v>
      </c>
      <c r="F16" s="22">
        <f t="shared" si="6"/>
        <v>9</v>
      </c>
      <c r="G16" s="24">
        <f t="shared" si="2"/>
        <v>0.75109170305676853</v>
      </c>
      <c r="H16" s="25">
        <v>1556</v>
      </c>
      <c r="I16" s="26">
        <v>1419</v>
      </c>
      <c r="J16" s="22">
        <f t="shared" si="7"/>
        <v>8</v>
      </c>
      <c r="K16" s="24">
        <f t="shared" si="3"/>
        <v>9.654686398872446E-2</v>
      </c>
    </row>
    <row r="17" spans="1:11" ht="12.75" x14ac:dyDescent="0.2">
      <c r="A17" s="27">
        <f t="shared" si="4"/>
        <v>10</v>
      </c>
      <c r="B17" s="20" t="s">
        <v>21</v>
      </c>
      <c r="C17" s="28">
        <v>297</v>
      </c>
      <c r="D17" s="22">
        <f t="shared" si="5"/>
        <v>12</v>
      </c>
      <c r="E17" s="29">
        <v>276</v>
      </c>
      <c r="F17" s="22">
        <f t="shared" si="6"/>
        <v>6</v>
      </c>
      <c r="G17" s="24">
        <f t="shared" si="2"/>
        <v>7.6086956521739135E-2</v>
      </c>
      <c r="H17" s="25">
        <v>1327</v>
      </c>
      <c r="I17" s="26">
        <v>1628</v>
      </c>
      <c r="J17" s="22">
        <f t="shared" si="7"/>
        <v>5</v>
      </c>
      <c r="K17" s="24">
        <f t="shared" si="3"/>
        <v>-0.18488943488943488</v>
      </c>
    </row>
    <row r="18" spans="1:11" ht="12.75" x14ac:dyDescent="0.2">
      <c r="A18" s="27">
        <f t="shared" si="4"/>
        <v>11</v>
      </c>
      <c r="B18" s="20" t="s">
        <v>22</v>
      </c>
      <c r="C18" s="28">
        <v>342</v>
      </c>
      <c r="D18" s="22">
        <f t="shared" si="5"/>
        <v>9</v>
      </c>
      <c r="E18" s="29">
        <v>175</v>
      </c>
      <c r="F18" s="22">
        <f t="shared" si="6"/>
        <v>13</v>
      </c>
      <c r="G18" s="24">
        <f t="shared" si="2"/>
        <v>0.95428571428571429</v>
      </c>
      <c r="H18" s="25">
        <v>1134</v>
      </c>
      <c r="I18" s="26">
        <v>754</v>
      </c>
      <c r="J18" s="22">
        <f t="shared" si="7"/>
        <v>12</v>
      </c>
      <c r="K18" s="24">
        <f t="shared" si="3"/>
        <v>0.50397877984084882</v>
      </c>
    </row>
    <row r="19" spans="1:11" ht="12.75" x14ac:dyDescent="0.2">
      <c r="A19" s="27">
        <f t="shared" si="4"/>
        <v>12</v>
      </c>
      <c r="B19" s="20" t="s">
        <v>23</v>
      </c>
      <c r="C19" s="28">
        <v>260</v>
      </c>
      <c r="D19" s="22">
        <f t="shared" si="5"/>
        <v>14</v>
      </c>
      <c r="E19" s="29">
        <v>151</v>
      </c>
      <c r="F19" s="22">
        <f t="shared" si="6"/>
        <v>15</v>
      </c>
      <c r="G19" s="24">
        <f t="shared" si="2"/>
        <v>0.72185430463576161</v>
      </c>
      <c r="H19" s="25">
        <v>979</v>
      </c>
      <c r="I19" s="26">
        <v>600</v>
      </c>
      <c r="J19" s="22">
        <f t="shared" si="7"/>
        <v>15</v>
      </c>
      <c r="K19" s="24">
        <f t="shared" si="3"/>
        <v>0.63166666666666671</v>
      </c>
    </row>
    <row r="20" spans="1:11" ht="12.75" x14ac:dyDescent="0.2">
      <c r="A20" s="27">
        <f t="shared" si="4"/>
        <v>13</v>
      </c>
      <c r="B20" s="20" t="s">
        <v>24</v>
      </c>
      <c r="C20" s="28">
        <v>204</v>
      </c>
      <c r="D20" s="22">
        <f t="shared" si="5"/>
        <v>16</v>
      </c>
      <c r="E20" s="29">
        <v>156</v>
      </c>
      <c r="F20" s="22">
        <f t="shared" si="6"/>
        <v>14</v>
      </c>
      <c r="G20" s="24">
        <f t="shared" si="2"/>
        <v>0.30769230769230771</v>
      </c>
      <c r="H20" s="25">
        <v>939</v>
      </c>
      <c r="I20" s="26">
        <v>625</v>
      </c>
      <c r="J20" s="22">
        <f t="shared" si="7"/>
        <v>14</v>
      </c>
      <c r="K20" s="24">
        <f t="shared" si="3"/>
        <v>0.50239999999999996</v>
      </c>
    </row>
    <row r="21" spans="1:11" ht="12.75" x14ac:dyDescent="0.2">
      <c r="A21" s="27">
        <f t="shared" si="4"/>
        <v>14</v>
      </c>
      <c r="B21" s="20" t="s">
        <v>25</v>
      </c>
      <c r="C21" s="28">
        <v>249</v>
      </c>
      <c r="D21" s="22">
        <f t="shared" si="5"/>
        <v>15</v>
      </c>
      <c r="E21" s="29">
        <v>70</v>
      </c>
      <c r="F21" s="22">
        <f t="shared" si="6"/>
        <v>20</v>
      </c>
      <c r="G21" s="24">
        <f t="shared" si="2"/>
        <v>2.5571428571428569</v>
      </c>
      <c r="H21" s="25">
        <v>910</v>
      </c>
      <c r="I21" s="26">
        <v>420</v>
      </c>
      <c r="J21" s="22">
        <f t="shared" si="7"/>
        <v>18</v>
      </c>
      <c r="K21" s="24">
        <f t="shared" si="3"/>
        <v>1.1666666666666667</v>
      </c>
    </row>
    <row r="22" spans="1:11" ht="12.75" x14ac:dyDescent="0.2">
      <c r="A22" s="27">
        <f t="shared" si="4"/>
        <v>15</v>
      </c>
      <c r="B22" s="20" t="s">
        <v>26</v>
      </c>
      <c r="C22" s="28">
        <v>332</v>
      </c>
      <c r="D22" s="22">
        <f t="shared" si="5"/>
        <v>10</v>
      </c>
      <c r="E22" s="29">
        <v>191</v>
      </c>
      <c r="F22" s="22">
        <f t="shared" si="6"/>
        <v>12</v>
      </c>
      <c r="G22" s="24">
        <f t="shared" si="2"/>
        <v>0.73821989528795806</v>
      </c>
      <c r="H22" s="25">
        <v>827</v>
      </c>
      <c r="I22" s="26">
        <v>688</v>
      </c>
      <c r="J22" s="22">
        <f t="shared" si="7"/>
        <v>13</v>
      </c>
      <c r="K22" s="24">
        <f t="shared" si="3"/>
        <v>0.20203488372093023</v>
      </c>
    </row>
    <row r="23" spans="1:11" ht="12.75" x14ac:dyDescent="0.2">
      <c r="A23" s="27">
        <f t="shared" si="4"/>
        <v>16</v>
      </c>
      <c r="B23" s="20" t="s">
        <v>27</v>
      </c>
      <c r="C23" s="28">
        <v>138</v>
      </c>
      <c r="D23" s="22">
        <f t="shared" si="5"/>
        <v>17</v>
      </c>
      <c r="E23" s="29">
        <v>101</v>
      </c>
      <c r="F23" s="22">
        <f t="shared" si="6"/>
        <v>16</v>
      </c>
      <c r="G23" s="24">
        <f t="shared" si="2"/>
        <v>0.36633663366336633</v>
      </c>
      <c r="H23" s="25">
        <v>671</v>
      </c>
      <c r="I23" s="26">
        <v>529</v>
      </c>
      <c r="J23" s="22">
        <f t="shared" si="7"/>
        <v>16</v>
      </c>
      <c r="K23" s="24">
        <f t="shared" si="3"/>
        <v>0.26843100189035918</v>
      </c>
    </row>
    <row r="24" spans="1:11" ht="12.75" x14ac:dyDescent="0.2">
      <c r="A24" s="27">
        <f t="shared" si="4"/>
        <v>17</v>
      </c>
      <c r="B24" s="20" t="s">
        <v>28</v>
      </c>
      <c r="C24" s="28">
        <v>292</v>
      </c>
      <c r="D24" s="22">
        <f t="shared" si="5"/>
        <v>13</v>
      </c>
      <c r="E24" s="29">
        <v>204</v>
      </c>
      <c r="F24" s="22">
        <f t="shared" si="6"/>
        <v>11</v>
      </c>
      <c r="G24" s="24">
        <f t="shared" si="2"/>
        <v>0.43137254901960786</v>
      </c>
      <c r="H24" s="25">
        <v>570</v>
      </c>
      <c r="I24" s="26">
        <v>825</v>
      </c>
      <c r="J24" s="22">
        <f t="shared" si="7"/>
        <v>11</v>
      </c>
      <c r="K24" s="24">
        <f t="shared" si="3"/>
        <v>-0.30909090909090908</v>
      </c>
    </row>
    <row r="25" spans="1:11" ht="12.75" x14ac:dyDescent="0.2">
      <c r="A25" s="27">
        <f t="shared" si="4"/>
        <v>18</v>
      </c>
      <c r="B25" s="20" t="s">
        <v>29</v>
      </c>
      <c r="C25" s="28">
        <v>107</v>
      </c>
      <c r="D25" s="22">
        <f t="shared" si="5"/>
        <v>18</v>
      </c>
      <c r="E25" s="29">
        <v>75</v>
      </c>
      <c r="F25" s="22">
        <f t="shared" si="6"/>
        <v>19</v>
      </c>
      <c r="G25" s="24">
        <f t="shared" si="2"/>
        <v>0.42666666666666669</v>
      </c>
      <c r="H25" s="25">
        <v>407</v>
      </c>
      <c r="I25" s="26">
        <v>452</v>
      </c>
      <c r="J25" s="22">
        <f t="shared" si="7"/>
        <v>17</v>
      </c>
      <c r="K25" s="24">
        <f t="shared" si="3"/>
        <v>-9.9557522123893807E-2</v>
      </c>
    </row>
    <row r="26" spans="1:11" ht="12.75" x14ac:dyDescent="0.2">
      <c r="A26" s="27">
        <f t="shared" si="4"/>
        <v>19</v>
      </c>
      <c r="B26" s="20" t="s">
        <v>30</v>
      </c>
      <c r="C26" s="28">
        <v>90</v>
      </c>
      <c r="D26" s="22">
        <f t="shared" si="5"/>
        <v>20</v>
      </c>
      <c r="E26" s="29">
        <v>85</v>
      </c>
      <c r="F26" s="22">
        <f t="shared" si="6"/>
        <v>18</v>
      </c>
      <c r="G26" s="24">
        <f t="shared" si="2"/>
        <v>5.8823529411764705E-2</v>
      </c>
      <c r="H26" s="25">
        <v>357</v>
      </c>
      <c r="I26" s="26">
        <v>275</v>
      </c>
      <c r="J26" s="22">
        <f t="shared" si="7"/>
        <v>22</v>
      </c>
      <c r="K26" s="24">
        <f t="shared" si="3"/>
        <v>0.29818181818181816</v>
      </c>
    </row>
    <row r="27" spans="1:11" ht="12.75" x14ac:dyDescent="0.2">
      <c r="A27" s="27">
        <f t="shared" si="4"/>
        <v>20</v>
      </c>
      <c r="B27" s="20" t="s">
        <v>31</v>
      </c>
      <c r="C27" s="28">
        <v>91</v>
      </c>
      <c r="D27" s="22">
        <f t="shared" si="5"/>
        <v>19</v>
      </c>
      <c r="E27" s="29">
        <v>53</v>
      </c>
      <c r="F27" s="22">
        <f t="shared" si="6"/>
        <v>22</v>
      </c>
      <c r="G27" s="24">
        <f t="shared" si="2"/>
        <v>0.71698113207547165</v>
      </c>
      <c r="H27" s="25">
        <v>317</v>
      </c>
      <c r="I27" s="26">
        <v>235</v>
      </c>
      <c r="J27" s="22">
        <f t="shared" si="7"/>
        <v>23</v>
      </c>
      <c r="K27" s="24">
        <f t="shared" si="3"/>
        <v>0.34893617021276596</v>
      </c>
    </row>
    <row r="28" spans="1:11" ht="12.75" x14ac:dyDescent="0.2">
      <c r="A28" s="27">
        <f t="shared" si="4"/>
        <v>21</v>
      </c>
      <c r="B28" s="20" t="s">
        <v>32</v>
      </c>
      <c r="C28" s="28">
        <v>70</v>
      </c>
      <c r="D28" s="22">
        <f t="shared" si="5"/>
        <v>22</v>
      </c>
      <c r="E28" s="29">
        <v>90</v>
      </c>
      <c r="F28" s="22">
        <f t="shared" si="6"/>
        <v>17</v>
      </c>
      <c r="G28" s="24">
        <f t="shared" si="2"/>
        <v>-0.22222222222222221</v>
      </c>
      <c r="H28" s="25">
        <v>282</v>
      </c>
      <c r="I28" s="26">
        <v>372</v>
      </c>
      <c r="J28" s="22">
        <f t="shared" si="7"/>
        <v>19</v>
      </c>
      <c r="K28" s="24">
        <f t="shared" si="3"/>
        <v>-0.24193548387096775</v>
      </c>
    </row>
    <row r="29" spans="1:11" ht="12.75" x14ac:dyDescent="0.2">
      <c r="A29" s="27">
        <f t="shared" si="4"/>
        <v>22</v>
      </c>
      <c r="B29" s="20" t="s">
        <v>33</v>
      </c>
      <c r="C29" s="28">
        <v>71</v>
      </c>
      <c r="D29" s="22">
        <f t="shared" si="5"/>
        <v>21</v>
      </c>
      <c r="E29" s="29">
        <v>49</v>
      </c>
      <c r="F29" s="22">
        <f t="shared" si="6"/>
        <v>23</v>
      </c>
      <c r="G29" s="24">
        <f t="shared" si="2"/>
        <v>0.44897959183673469</v>
      </c>
      <c r="H29" s="25">
        <v>269</v>
      </c>
      <c r="I29" s="26">
        <v>287</v>
      </c>
      <c r="J29" s="22">
        <f t="shared" si="7"/>
        <v>21</v>
      </c>
      <c r="K29" s="24">
        <f t="shared" si="3"/>
        <v>-6.2717770034843204E-2</v>
      </c>
    </row>
    <row r="30" spans="1:11" ht="12.75" x14ac:dyDescent="0.2">
      <c r="A30" s="27">
        <f t="shared" si="4"/>
        <v>23</v>
      </c>
      <c r="B30" s="20" t="s">
        <v>34</v>
      </c>
      <c r="C30" s="28">
        <v>60</v>
      </c>
      <c r="D30" s="22">
        <f t="shared" si="5"/>
        <v>24</v>
      </c>
      <c r="E30" s="29">
        <v>66</v>
      </c>
      <c r="F30" s="22">
        <f t="shared" si="6"/>
        <v>21</v>
      </c>
      <c r="G30" s="24">
        <f t="shared" si="2"/>
        <v>-9.0909090909090912E-2</v>
      </c>
      <c r="H30" s="25">
        <v>265</v>
      </c>
      <c r="I30" s="26">
        <v>301</v>
      </c>
      <c r="J30" s="22">
        <f t="shared" si="7"/>
        <v>20</v>
      </c>
      <c r="K30" s="24">
        <f t="shared" si="3"/>
        <v>-0.11960132890365449</v>
      </c>
    </row>
    <row r="31" spans="1:11" ht="12.75" x14ac:dyDescent="0.2">
      <c r="A31" s="27">
        <f t="shared" si="4"/>
        <v>24</v>
      </c>
      <c r="B31" s="20" t="s">
        <v>35</v>
      </c>
      <c r="C31" s="28">
        <v>62</v>
      </c>
      <c r="D31" s="22">
        <f t="shared" si="5"/>
        <v>23</v>
      </c>
      <c r="E31" s="29">
        <v>13</v>
      </c>
      <c r="F31" s="22">
        <f t="shared" si="6"/>
        <v>26</v>
      </c>
      <c r="G31" s="24">
        <f t="shared" si="2"/>
        <v>3.7692307692307692</v>
      </c>
      <c r="H31" s="25">
        <v>219</v>
      </c>
      <c r="I31" s="26">
        <v>86</v>
      </c>
      <c r="J31" s="22">
        <f t="shared" si="7"/>
        <v>27</v>
      </c>
      <c r="K31" s="24">
        <f t="shared" si="3"/>
        <v>1.5465116279069768</v>
      </c>
    </row>
    <row r="32" spans="1:11" ht="12.75" x14ac:dyDescent="0.2">
      <c r="A32" s="27">
        <f t="shared" si="4"/>
        <v>25</v>
      </c>
      <c r="B32" s="20" t="s">
        <v>36</v>
      </c>
      <c r="C32" s="28">
        <v>17</v>
      </c>
      <c r="D32" s="22">
        <f t="shared" si="5"/>
        <v>25</v>
      </c>
      <c r="E32" s="29">
        <v>33</v>
      </c>
      <c r="F32" s="22">
        <f t="shared" si="6"/>
        <v>24</v>
      </c>
      <c r="G32" s="24">
        <f t="shared" si="2"/>
        <v>-0.48484848484848486</v>
      </c>
      <c r="H32" s="25">
        <v>126</v>
      </c>
      <c r="I32" s="26">
        <v>176</v>
      </c>
      <c r="J32" s="22">
        <f t="shared" si="7"/>
        <v>24</v>
      </c>
      <c r="K32" s="24">
        <f t="shared" si="3"/>
        <v>-0.28409090909090912</v>
      </c>
    </row>
    <row r="33" spans="1:11" ht="12.75" x14ac:dyDescent="0.2">
      <c r="A33" s="27">
        <f t="shared" si="4"/>
        <v>26</v>
      </c>
      <c r="B33" s="20" t="s">
        <v>37</v>
      </c>
      <c r="C33" s="28">
        <v>12</v>
      </c>
      <c r="D33" s="22">
        <f t="shared" si="5"/>
        <v>26</v>
      </c>
      <c r="E33" s="29">
        <v>29</v>
      </c>
      <c r="F33" s="22">
        <f t="shared" si="6"/>
        <v>25</v>
      </c>
      <c r="G33" s="24">
        <f t="shared" si="2"/>
        <v>-0.58620689655172409</v>
      </c>
      <c r="H33" s="25">
        <v>80</v>
      </c>
      <c r="I33" s="26">
        <v>160</v>
      </c>
      <c r="J33" s="22">
        <f t="shared" si="7"/>
        <v>25</v>
      </c>
      <c r="K33" s="24">
        <f t="shared" si="3"/>
        <v>-0.5</v>
      </c>
    </row>
    <row r="34" spans="1:11" ht="12.75" x14ac:dyDescent="0.2">
      <c r="A34" s="27">
        <f t="shared" si="4"/>
        <v>27</v>
      </c>
      <c r="B34" s="20" t="s">
        <v>38</v>
      </c>
      <c r="C34" s="28">
        <v>3</v>
      </c>
      <c r="D34" s="22">
        <f t="shared" si="5"/>
        <v>28</v>
      </c>
      <c r="E34" s="29">
        <v>0</v>
      </c>
      <c r="F34" s="22">
        <f t="shared" si="6"/>
        <v>34</v>
      </c>
      <c r="G34" s="24">
        <f t="shared" si="2"/>
        <v>1</v>
      </c>
      <c r="H34" s="25">
        <v>41</v>
      </c>
      <c r="I34" s="26">
        <v>2</v>
      </c>
      <c r="J34" s="22">
        <f t="shared" si="7"/>
        <v>34</v>
      </c>
      <c r="K34" s="24">
        <f t="shared" si="3"/>
        <v>19.5</v>
      </c>
    </row>
    <row r="35" spans="1:11" ht="12.75" x14ac:dyDescent="0.2">
      <c r="A35" s="27">
        <f t="shared" si="4"/>
        <v>28</v>
      </c>
      <c r="B35" s="20" t="s">
        <v>39</v>
      </c>
      <c r="C35" s="28">
        <v>4</v>
      </c>
      <c r="D35" s="22">
        <f t="shared" si="5"/>
        <v>27</v>
      </c>
      <c r="E35" s="29">
        <v>0</v>
      </c>
      <c r="F35" s="22">
        <f t="shared" si="6"/>
        <v>34</v>
      </c>
      <c r="G35" s="24">
        <f t="shared" si="2"/>
        <v>1</v>
      </c>
      <c r="H35" s="25">
        <v>24</v>
      </c>
      <c r="I35" s="26">
        <v>8</v>
      </c>
      <c r="J35" s="22">
        <f t="shared" si="7"/>
        <v>32</v>
      </c>
      <c r="K35" s="24">
        <f t="shared" si="3"/>
        <v>2</v>
      </c>
    </row>
    <row r="36" spans="1:11" ht="12.75" x14ac:dyDescent="0.2">
      <c r="A36" s="27">
        <f t="shared" si="4"/>
        <v>29</v>
      </c>
      <c r="B36" s="20" t="s">
        <v>40</v>
      </c>
      <c r="C36" s="28">
        <v>2</v>
      </c>
      <c r="D36" s="22">
        <f t="shared" si="5"/>
        <v>32</v>
      </c>
      <c r="E36" s="29">
        <v>2</v>
      </c>
      <c r="F36" s="22">
        <f t="shared" si="6"/>
        <v>31</v>
      </c>
      <c r="G36" s="24">
        <f t="shared" si="2"/>
        <v>0</v>
      </c>
      <c r="H36" s="25">
        <v>15</v>
      </c>
      <c r="I36" s="26">
        <v>10</v>
      </c>
      <c r="J36" s="22">
        <f t="shared" si="7"/>
        <v>31</v>
      </c>
      <c r="K36" s="24">
        <f t="shared" si="3"/>
        <v>0.5</v>
      </c>
    </row>
    <row r="37" spans="1:11" ht="12.75" x14ac:dyDescent="0.2">
      <c r="A37" s="27">
        <f t="shared" si="4"/>
        <v>30</v>
      </c>
      <c r="B37" s="20" t="s">
        <v>41</v>
      </c>
      <c r="C37" s="28">
        <v>1</v>
      </c>
      <c r="D37" s="22">
        <f t="shared" si="5"/>
        <v>33</v>
      </c>
      <c r="E37" s="29">
        <v>4</v>
      </c>
      <c r="F37" s="22">
        <f t="shared" si="6"/>
        <v>28</v>
      </c>
      <c r="G37" s="24">
        <f t="shared" si="2"/>
        <v>-0.75</v>
      </c>
      <c r="H37" s="25">
        <v>14</v>
      </c>
      <c r="I37" s="26">
        <v>12</v>
      </c>
      <c r="J37" s="22">
        <f t="shared" si="7"/>
        <v>29</v>
      </c>
      <c r="K37" s="24">
        <f t="shared" si="3"/>
        <v>0.16666666666666666</v>
      </c>
    </row>
    <row r="38" spans="1:11" ht="12.75" x14ac:dyDescent="0.2">
      <c r="A38" s="27">
        <f t="shared" si="4"/>
        <v>31</v>
      </c>
      <c r="B38" s="20" t="s">
        <v>42</v>
      </c>
      <c r="C38" s="28">
        <v>3</v>
      </c>
      <c r="D38" s="22">
        <f t="shared" si="5"/>
        <v>28</v>
      </c>
      <c r="E38" s="29">
        <v>3</v>
      </c>
      <c r="F38" s="22">
        <f t="shared" si="6"/>
        <v>30</v>
      </c>
      <c r="G38" s="24">
        <f t="shared" si="2"/>
        <v>0</v>
      </c>
      <c r="H38" s="25">
        <v>13</v>
      </c>
      <c r="I38" s="26">
        <v>12</v>
      </c>
      <c r="J38" s="22">
        <f t="shared" si="7"/>
        <v>29</v>
      </c>
      <c r="K38" s="24">
        <f t="shared" si="3"/>
        <v>8.3333333333333329E-2</v>
      </c>
    </row>
    <row r="39" spans="1:11" ht="12.75" x14ac:dyDescent="0.2">
      <c r="A39" s="27">
        <f t="shared" si="4"/>
        <v>32</v>
      </c>
      <c r="B39" s="20" t="s">
        <v>43</v>
      </c>
      <c r="C39" s="28">
        <v>3</v>
      </c>
      <c r="D39" s="22">
        <f t="shared" si="5"/>
        <v>28</v>
      </c>
      <c r="E39" s="29">
        <v>5</v>
      </c>
      <c r="F39" s="22">
        <f t="shared" si="6"/>
        <v>27</v>
      </c>
      <c r="G39" s="24">
        <f t="shared" si="2"/>
        <v>-0.4</v>
      </c>
      <c r="H39" s="25">
        <v>11</v>
      </c>
      <c r="I39" s="26">
        <v>16</v>
      </c>
      <c r="J39" s="22">
        <f t="shared" si="7"/>
        <v>28</v>
      </c>
      <c r="K39" s="24">
        <f t="shared" si="3"/>
        <v>-0.3125</v>
      </c>
    </row>
    <row r="40" spans="1:11" ht="12.75" x14ac:dyDescent="0.2">
      <c r="A40" s="27">
        <f t="shared" si="4"/>
        <v>33</v>
      </c>
      <c r="B40" s="20" t="s">
        <v>44</v>
      </c>
      <c r="C40" s="28">
        <v>3</v>
      </c>
      <c r="D40" s="22">
        <f t="shared" si="5"/>
        <v>28</v>
      </c>
      <c r="E40" s="29">
        <v>1</v>
      </c>
      <c r="F40" s="22">
        <f t="shared" si="6"/>
        <v>32</v>
      </c>
      <c r="G40" s="24">
        <f t="shared" si="2"/>
        <v>2</v>
      </c>
      <c r="H40" s="25">
        <v>5</v>
      </c>
      <c r="I40" s="26">
        <v>5</v>
      </c>
      <c r="J40" s="22">
        <f t="shared" si="7"/>
        <v>33</v>
      </c>
      <c r="K40" s="24">
        <f t="shared" si="3"/>
        <v>0</v>
      </c>
    </row>
    <row r="41" spans="1:11" ht="12.75" x14ac:dyDescent="0.2">
      <c r="A41" s="27">
        <f t="shared" si="4"/>
        <v>34</v>
      </c>
      <c r="B41" s="20" t="s">
        <v>45</v>
      </c>
      <c r="C41" s="28">
        <v>1</v>
      </c>
      <c r="D41" s="22">
        <f t="shared" si="5"/>
        <v>33</v>
      </c>
      <c r="E41" s="29">
        <v>0</v>
      </c>
      <c r="F41" s="22">
        <f t="shared" si="6"/>
        <v>34</v>
      </c>
      <c r="G41" s="24">
        <f t="shared" si="2"/>
        <v>1</v>
      </c>
      <c r="H41" s="25">
        <v>2</v>
      </c>
      <c r="I41" s="26">
        <v>0</v>
      </c>
      <c r="J41" s="22">
        <f t="shared" si="7"/>
        <v>39</v>
      </c>
      <c r="K41" s="24">
        <f t="shared" si="3"/>
        <v>1</v>
      </c>
    </row>
    <row r="42" spans="1:11" ht="12.75" x14ac:dyDescent="0.2">
      <c r="A42" s="27">
        <f t="shared" si="4"/>
        <v>35</v>
      </c>
      <c r="B42" s="20" t="s">
        <v>46</v>
      </c>
      <c r="C42" s="28">
        <v>0</v>
      </c>
      <c r="D42" s="22">
        <f t="shared" si="5"/>
        <v>36</v>
      </c>
      <c r="E42" s="29">
        <v>4</v>
      </c>
      <c r="F42" s="22">
        <f t="shared" si="6"/>
        <v>28</v>
      </c>
      <c r="G42" s="24">
        <f t="shared" si="2"/>
        <v>-1</v>
      </c>
      <c r="H42" s="25">
        <v>2</v>
      </c>
      <c r="I42" s="26">
        <v>88</v>
      </c>
      <c r="J42" s="22">
        <f t="shared" si="7"/>
        <v>26</v>
      </c>
      <c r="K42" s="24">
        <f t="shared" si="3"/>
        <v>-0.97727272727272729</v>
      </c>
    </row>
    <row r="43" spans="1:11" ht="12.75" x14ac:dyDescent="0.2">
      <c r="A43" s="27">
        <f t="shared" si="4"/>
        <v>36</v>
      </c>
      <c r="B43" s="20" t="s">
        <v>47</v>
      </c>
      <c r="C43" s="28">
        <v>0</v>
      </c>
      <c r="D43" s="22">
        <f t="shared" si="5"/>
        <v>36</v>
      </c>
      <c r="E43" s="29">
        <v>0</v>
      </c>
      <c r="F43" s="22">
        <f t="shared" si="6"/>
        <v>34</v>
      </c>
      <c r="G43" s="24">
        <f t="shared" si="2"/>
        <v>0</v>
      </c>
      <c r="H43" s="25">
        <v>1</v>
      </c>
      <c r="I43" s="26">
        <v>0</v>
      </c>
      <c r="J43" s="22">
        <f t="shared" si="7"/>
        <v>39</v>
      </c>
      <c r="K43" s="24">
        <f t="shared" si="3"/>
        <v>1</v>
      </c>
    </row>
    <row r="44" spans="1:11" ht="12.75" x14ac:dyDescent="0.2">
      <c r="A44" s="27">
        <f t="shared" si="4"/>
        <v>37</v>
      </c>
      <c r="B44" s="20" t="s">
        <v>48</v>
      </c>
      <c r="C44" s="28">
        <v>1</v>
      </c>
      <c r="D44" s="22">
        <f t="shared" si="5"/>
        <v>33</v>
      </c>
      <c r="E44" s="29">
        <v>0</v>
      </c>
      <c r="F44" s="22">
        <f t="shared" si="6"/>
        <v>34</v>
      </c>
      <c r="G44" s="24">
        <f t="shared" si="2"/>
        <v>1</v>
      </c>
      <c r="H44" s="25">
        <v>1</v>
      </c>
      <c r="I44" s="26">
        <v>1</v>
      </c>
      <c r="J44" s="22">
        <f t="shared" si="7"/>
        <v>35</v>
      </c>
      <c r="K44" s="24">
        <f t="shared" si="3"/>
        <v>0</v>
      </c>
    </row>
    <row r="45" spans="1:11" ht="12.75" x14ac:dyDescent="0.2">
      <c r="A45" s="27">
        <f t="shared" si="4"/>
        <v>38</v>
      </c>
      <c r="B45" s="20" t="s">
        <v>49</v>
      </c>
      <c r="C45" s="30">
        <v>0</v>
      </c>
      <c r="D45" s="22">
        <f t="shared" si="5"/>
        <v>36</v>
      </c>
      <c r="E45" s="31">
        <v>0</v>
      </c>
      <c r="F45" s="22">
        <f t="shared" si="6"/>
        <v>34</v>
      </c>
      <c r="G45" s="24">
        <f t="shared" si="2"/>
        <v>0</v>
      </c>
      <c r="H45" s="25">
        <v>1</v>
      </c>
      <c r="I45" s="26">
        <v>0</v>
      </c>
      <c r="J45" s="22">
        <f t="shared" si="7"/>
        <v>39</v>
      </c>
      <c r="K45" s="24">
        <f t="shared" si="3"/>
        <v>1</v>
      </c>
    </row>
    <row r="46" spans="1:11" ht="12.75" x14ac:dyDescent="0.2">
      <c r="A46" s="27">
        <f t="shared" si="4"/>
        <v>39</v>
      </c>
      <c r="B46" s="20" t="s">
        <v>50</v>
      </c>
      <c r="C46" s="30">
        <v>0</v>
      </c>
      <c r="D46" s="22">
        <f t="shared" si="5"/>
        <v>36</v>
      </c>
      <c r="E46" s="31">
        <v>1</v>
      </c>
      <c r="F46" s="22">
        <f t="shared" si="6"/>
        <v>32</v>
      </c>
      <c r="G46" s="24">
        <f t="shared" si="2"/>
        <v>-1</v>
      </c>
      <c r="H46" s="25">
        <v>0</v>
      </c>
      <c r="I46" s="26">
        <v>1</v>
      </c>
      <c r="J46" s="22">
        <f t="shared" si="7"/>
        <v>35</v>
      </c>
      <c r="K46" s="24">
        <f t="shared" si="3"/>
        <v>-1</v>
      </c>
    </row>
    <row r="47" spans="1:11" ht="12.75" x14ac:dyDescent="0.2">
      <c r="A47" s="27">
        <f t="shared" si="4"/>
        <v>40</v>
      </c>
      <c r="B47" s="20" t="s">
        <v>51</v>
      </c>
      <c r="C47" s="30">
        <v>0</v>
      </c>
      <c r="D47" s="22">
        <f t="shared" si="5"/>
        <v>36</v>
      </c>
      <c r="E47" s="31">
        <v>0</v>
      </c>
      <c r="F47" s="22">
        <f t="shared" si="6"/>
        <v>34</v>
      </c>
      <c r="G47" s="24">
        <f t="shared" si="2"/>
        <v>0</v>
      </c>
      <c r="H47" s="25">
        <v>0</v>
      </c>
      <c r="I47" s="26">
        <v>1</v>
      </c>
      <c r="J47" s="22">
        <f t="shared" si="7"/>
        <v>35</v>
      </c>
      <c r="K47" s="24">
        <f t="shared" si="3"/>
        <v>-1</v>
      </c>
    </row>
    <row r="48" spans="1:11" ht="13.5" thickBot="1" x14ac:dyDescent="0.25">
      <c r="A48" s="32">
        <f t="shared" si="4"/>
        <v>41</v>
      </c>
      <c r="B48" s="33" t="s">
        <v>52</v>
      </c>
      <c r="C48" s="34">
        <v>0</v>
      </c>
      <c r="D48" s="35">
        <f t="shared" si="5"/>
        <v>36</v>
      </c>
      <c r="E48" s="36">
        <v>0</v>
      </c>
      <c r="F48" s="35">
        <f t="shared" si="6"/>
        <v>34</v>
      </c>
      <c r="G48" s="37">
        <f t="shared" si="2"/>
        <v>0</v>
      </c>
      <c r="H48" s="38">
        <v>0</v>
      </c>
      <c r="I48" s="39">
        <v>1</v>
      </c>
      <c r="J48" s="35">
        <f t="shared" si="7"/>
        <v>35</v>
      </c>
      <c r="K48" s="37">
        <f t="shared" si="3"/>
        <v>-1</v>
      </c>
    </row>
    <row r="49" spans="1:11" x14ac:dyDescent="0.2">
      <c r="A49" s="40"/>
      <c r="B49" s="41"/>
      <c r="C49" s="42"/>
      <c r="D49" s="42"/>
      <c r="E49" s="42"/>
      <c r="F49" s="43"/>
      <c r="G49" s="44"/>
      <c r="H49" s="40"/>
      <c r="I49" s="42"/>
      <c r="J49" s="43"/>
      <c r="K49" s="44"/>
    </row>
    <row r="50" spans="1:11" x14ac:dyDescent="0.2">
      <c r="A50" s="40"/>
      <c r="B50" s="45"/>
      <c r="C50" s="41"/>
      <c r="D50" s="41"/>
      <c r="E50" s="42"/>
      <c r="F50" s="43"/>
      <c r="G50" s="44"/>
      <c r="H50" s="45"/>
      <c r="I50" s="40"/>
      <c r="J50" s="43"/>
      <c r="K50" s="44"/>
    </row>
    <row r="51" spans="1:11" x14ac:dyDescent="0.2">
      <c r="A51" s="40"/>
      <c r="B51" s="45"/>
      <c r="C51" s="41"/>
      <c r="D51" s="41"/>
      <c r="E51" s="42"/>
      <c r="F51" s="43"/>
      <c r="G51" s="44"/>
      <c r="H51" s="45"/>
      <c r="I51" s="40"/>
      <c r="J51" s="43"/>
      <c r="K51" s="44"/>
    </row>
    <row r="52" spans="1:11" x14ac:dyDescent="0.2">
      <c r="A52" s="40"/>
      <c r="B52" s="45"/>
      <c r="C52" s="41"/>
      <c r="D52" s="41"/>
      <c r="E52" s="42"/>
      <c r="F52" s="43"/>
      <c r="G52" s="44"/>
      <c r="H52" s="45"/>
      <c r="I52" s="40"/>
      <c r="J52" s="43"/>
      <c r="K52" s="44"/>
    </row>
    <row r="53" spans="1:11" x14ac:dyDescent="0.2">
      <c r="A53" s="40"/>
      <c r="B53" s="45"/>
      <c r="C53" s="41"/>
      <c r="D53" s="41"/>
      <c r="E53" s="42"/>
      <c r="F53" s="43"/>
      <c r="G53" s="44"/>
      <c r="H53" s="45"/>
      <c r="I53" s="40"/>
      <c r="J53" s="43"/>
      <c r="K53" s="44"/>
    </row>
    <row r="54" spans="1:11" x14ac:dyDescent="0.2">
      <c r="A54" s="40"/>
      <c r="B54" s="45"/>
      <c r="C54" s="41"/>
      <c r="D54" s="41"/>
      <c r="E54" s="42"/>
      <c r="F54" s="43"/>
      <c r="G54" s="44"/>
      <c r="H54" s="45"/>
      <c r="I54" s="40"/>
      <c r="J54" s="43"/>
      <c r="K54" s="44"/>
    </row>
    <row r="55" spans="1:11" x14ac:dyDescent="0.2">
      <c r="A55" s="40"/>
      <c r="B55" s="45"/>
      <c r="C55" s="41"/>
      <c r="D55" s="41"/>
      <c r="E55" s="42"/>
      <c r="F55" s="43"/>
      <c r="G55" s="44"/>
      <c r="H55" s="45"/>
      <c r="I55" s="40"/>
      <c r="J55" s="43"/>
      <c r="K55" s="44"/>
    </row>
    <row r="56" spans="1:11" x14ac:dyDescent="0.2">
      <c r="A56" s="40"/>
      <c r="B56" s="45"/>
      <c r="C56" s="41"/>
      <c r="D56" s="41"/>
      <c r="E56" s="42"/>
      <c r="F56" s="43"/>
      <c r="G56" s="44"/>
      <c r="H56" s="45"/>
      <c r="I56" s="40"/>
      <c r="J56" s="43"/>
      <c r="K56" s="44"/>
    </row>
    <row r="57" spans="1:11" x14ac:dyDescent="0.2">
      <c r="A57" s="40"/>
      <c r="B57" s="45"/>
      <c r="C57" s="41"/>
      <c r="D57" s="41"/>
      <c r="E57" s="42"/>
      <c r="F57" s="43"/>
      <c r="G57" s="44"/>
      <c r="H57" s="45"/>
      <c r="I57" s="40"/>
      <c r="J57" s="43"/>
      <c r="K57" s="44"/>
    </row>
    <row r="58" spans="1:11" x14ac:dyDescent="0.2">
      <c r="A58" s="45"/>
      <c r="C58" s="46"/>
      <c r="D58" s="46"/>
      <c r="E58" s="46"/>
    </row>
    <row r="59" spans="1:11" x14ac:dyDescent="0.2">
      <c r="C59" s="46"/>
      <c r="D59" s="46"/>
      <c r="E59" s="46"/>
    </row>
    <row r="60" spans="1:11" x14ac:dyDescent="0.2">
      <c r="C60" s="46"/>
      <c r="D60" s="46"/>
      <c r="E60" s="46"/>
    </row>
    <row r="61" spans="1:11" x14ac:dyDescent="0.2">
      <c r="C61" s="46"/>
      <c r="D61" s="46"/>
      <c r="E61" s="46"/>
    </row>
    <row r="62" spans="1:11" x14ac:dyDescent="0.2">
      <c r="C62" s="46"/>
      <c r="D62" s="46"/>
      <c r="E62" s="46"/>
    </row>
    <row r="63" spans="1:11" x14ac:dyDescent="0.2">
      <c r="C63" s="46"/>
      <c r="D63" s="46"/>
      <c r="E63" s="46"/>
    </row>
    <row r="64" spans="1:11" x14ac:dyDescent="0.2">
      <c r="C64" s="46"/>
      <c r="D64" s="46"/>
      <c r="E64" s="46"/>
    </row>
  </sheetData>
  <mergeCells count="6">
    <mergeCell ref="C7:D7"/>
    <mergeCell ref="A3:K3"/>
    <mergeCell ref="A4:K4"/>
    <mergeCell ref="C6:D6"/>
    <mergeCell ref="E6:F6"/>
    <mergeCell ref="I6:J6"/>
  </mergeCells>
  <pageMargins left="0.55118110236220474" right="0.35433070866141736" top="0.23622047244094491" bottom="0.59055118110236227" header="3.937007874015748E-2" footer="0.11811023622047245"/>
  <pageSetup paperSize="9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D1413_May14</vt:lpstr>
      <vt:lpstr>D1413_May14!Print_Area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kmichas</cp:lastModifiedBy>
  <cp:lastPrinted>2014-06-13T11:20:26Z</cp:lastPrinted>
  <dcterms:created xsi:type="dcterms:W3CDTF">2014-06-13T11:16:12Z</dcterms:created>
  <dcterms:modified xsi:type="dcterms:W3CDTF">2014-06-13T11:22:23Z</dcterms:modified>
</cp:coreProperties>
</file>