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525"/>
  </bookViews>
  <sheets>
    <sheet name="D1413_Mar14" sheetId="1" r:id="rId1"/>
  </sheets>
  <definedNames>
    <definedName name="_xlnm.Print_Area" localSheetId="0">D1413_Mar14!$A$1:$J$46</definedName>
  </definedNames>
  <calcPr calcId="125725"/>
</workbook>
</file>

<file path=xl/calcChain.xml><?xml version="1.0" encoding="utf-8"?>
<calcChain xmlns="http://schemas.openxmlformats.org/spreadsheetml/2006/main">
  <c r="J46" i="1"/>
  <c r="I46"/>
  <c r="F46"/>
  <c r="E46"/>
  <c r="J45"/>
  <c r="I45"/>
  <c r="F45"/>
  <c r="E45"/>
  <c r="J44"/>
  <c r="I44"/>
  <c r="F44"/>
  <c r="E44"/>
  <c r="J43"/>
  <c r="I43"/>
  <c r="F43"/>
  <c r="E43"/>
  <c r="J42"/>
  <c r="I42"/>
  <c r="F42"/>
  <c r="E42"/>
  <c r="J41"/>
  <c r="I41"/>
  <c r="F41"/>
  <c r="E41"/>
  <c r="J40"/>
  <c r="I40"/>
  <c r="F40"/>
  <c r="E40"/>
  <c r="J39"/>
  <c r="I39"/>
  <c r="F39"/>
  <c r="E39"/>
  <c r="J38"/>
  <c r="I38"/>
  <c r="F38"/>
  <c r="E38"/>
  <c r="J37"/>
  <c r="I37"/>
  <c r="F37"/>
  <c r="E37"/>
  <c r="J36"/>
  <c r="I36"/>
  <c r="F36"/>
  <c r="E36"/>
  <c r="J35"/>
  <c r="I35"/>
  <c r="F35"/>
  <c r="E35"/>
  <c r="J34"/>
  <c r="I34"/>
  <c r="F34"/>
  <c r="E34"/>
  <c r="J33"/>
  <c r="I33"/>
  <c r="F33"/>
  <c r="E33"/>
  <c r="J32"/>
  <c r="I32"/>
  <c r="F32"/>
  <c r="E32"/>
  <c r="J31"/>
  <c r="I31"/>
  <c r="F31"/>
  <c r="E31"/>
  <c r="J30"/>
  <c r="I30"/>
  <c r="F30"/>
  <c r="E30"/>
  <c r="J29"/>
  <c r="I29"/>
  <c r="F29"/>
  <c r="E29"/>
  <c r="J28"/>
  <c r="I28"/>
  <c r="F28"/>
  <c r="E28"/>
  <c r="J27"/>
  <c r="I27"/>
  <c r="F27"/>
  <c r="E27"/>
  <c r="J26"/>
  <c r="I26"/>
  <c r="F26"/>
  <c r="E26"/>
  <c r="J25"/>
  <c r="I25"/>
  <c r="F25"/>
  <c r="E25"/>
  <c r="J24"/>
  <c r="I24"/>
  <c r="F24"/>
  <c r="E24"/>
  <c r="J23"/>
  <c r="I23"/>
  <c r="F23"/>
  <c r="E23"/>
  <c r="J22"/>
  <c r="I22"/>
  <c r="F22"/>
  <c r="E22"/>
  <c r="J21"/>
  <c r="I21"/>
  <c r="F21"/>
  <c r="E21"/>
  <c r="J20"/>
  <c r="I20"/>
  <c r="F20"/>
  <c r="E20"/>
  <c r="J19"/>
  <c r="I19"/>
  <c r="F19"/>
  <c r="E19"/>
  <c r="J18"/>
  <c r="I18"/>
  <c r="F18"/>
  <c r="E18"/>
  <c r="J17"/>
  <c r="I17"/>
  <c r="F17"/>
  <c r="E17"/>
  <c r="J16"/>
  <c r="I16"/>
  <c r="F16"/>
  <c r="E16"/>
  <c r="J15"/>
  <c r="I15"/>
  <c r="F15"/>
  <c r="E15"/>
  <c r="J14"/>
  <c r="I14"/>
  <c r="F14"/>
  <c r="E14"/>
  <c r="J13"/>
  <c r="I13"/>
  <c r="F13"/>
  <c r="E13"/>
  <c r="J12"/>
  <c r="I12"/>
  <c r="F12"/>
  <c r="E12"/>
  <c r="J11"/>
  <c r="I11"/>
  <c r="F11"/>
  <c r="E11"/>
  <c r="J10"/>
  <c r="I10"/>
  <c r="F10"/>
  <c r="E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J9"/>
  <c r="I9"/>
  <c r="F9"/>
  <c r="E9"/>
  <c r="A9"/>
  <c r="J8"/>
  <c r="I8"/>
  <c r="F8"/>
  <c r="E8"/>
  <c r="H7"/>
  <c r="G7"/>
  <c r="J7" s="1"/>
  <c r="F7"/>
  <c r="D7"/>
  <c r="C7"/>
  <c r="J6"/>
</calcChain>
</file>

<file path=xl/sharedStrings.xml><?xml version="1.0" encoding="utf-8"?>
<sst xmlns="http://schemas.openxmlformats.org/spreadsheetml/2006/main" count="51" uniqueCount="51">
  <si>
    <t>MARCH '14 -YTD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</si>
  <si>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</si>
  <si>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</si>
  <si>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</si>
  <si>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</si>
  <si>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Mar '14</t>
  </si>
  <si>
    <t>Mar '13</t>
  </si>
  <si>
    <t>% D14/13</t>
  </si>
  <si>
    <t>Mar '14-YTD</t>
  </si>
  <si>
    <t>Mar '13-YTD</t>
  </si>
  <si>
    <t>Rank</t>
  </si>
  <si>
    <t>TOTAL</t>
  </si>
  <si>
    <t>TOYOTA</t>
  </si>
  <si>
    <t>NISSAN</t>
  </si>
  <si>
    <t>OPEL</t>
  </si>
  <si>
    <t>VOLKSWAGEN</t>
  </si>
  <si>
    <t>CITROEN</t>
  </si>
  <si>
    <t>FORD</t>
  </si>
  <si>
    <t>HYUNDAI</t>
  </si>
  <si>
    <t>SKODA</t>
  </si>
  <si>
    <t>FIAT</t>
  </si>
  <si>
    <t>SUZUKI</t>
  </si>
  <si>
    <t>AUDI</t>
  </si>
  <si>
    <t>MERCEDES</t>
  </si>
  <si>
    <t>BMW</t>
  </si>
  <si>
    <t>RENAULT</t>
  </si>
  <si>
    <t>VOLVO</t>
  </si>
  <si>
    <t>SEAT</t>
  </si>
  <si>
    <t>KIA MOTORS</t>
  </si>
  <si>
    <t>CHEVROLET</t>
  </si>
  <si>
    <t>MINI</t>
  </si>
  <si>
    <t>HONDA</t>
  </si>
  <si>
    <t>ALFA ROMEO</t>
  </si>
  <si>
    <t>PEUGEOT</t>
  </si>
  <si>
    <t>LANCIA</t>
  </si>
  <si>
    <t>DACIA</t>
  </si>
  <si>
    <t>MITSUBISHI</t>
  </si>
  <si>
    <t>SMART</t>
  </si>
  <si>
    <t>SUBARU</t>
  </si>
  <si>
    <t>MAZDA</t>
  </si>
  <si>
    <t>LEXUS</t>
  </si>
  <si>
    <t>CHRYSLER</t>
  </si>
  <si>
    <t>LAND ROVER</t>
  </si>
  <si>
    <t>ABARTH</t>
  </si>
  <si>
    <t>DAIHATSU</t>
  </si>
  <si>
    <t>SEA/ELNAGH</t>
  </si>
  <si>
    <t>PORSCHE</t>
  </si>
  <si>
    <t>CHANGAN</t>
  </si>
  <si>
    <t>MOBITECNO</t>
  </si>
  <si>
    <t>JAGUAR</t>
  </si>
  <si>
    <t>SAAB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</si>
</sst>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\(#\)"/>
  </numFmts>
  <fonts count="14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8.5"/>
      <color indexed="8"/>
      <name val="Times New Roman Greek"/>
      <family val="1"/>
      <charset val="161"/>
    </font>
    <font>
      <b/>
      <sz val="8.5"/>
      <color indexed="8"/>
      <name val="Times New Roman Greek"/>
      <family val="1"/>
      <charset val="161"/>
    </font>
    <font>
      <b/>
      <sz val="10"/>
      <color indexed="8"/>
      <name val="Times New Roman Greek"/>
      <family val="1"/>
      <charset val="161"/>
    </font>
    <font>
      <b/>
      <sz val="8.5"/>
      <color indexed="8"/>
      <name val="Arial"/>
      <family val="2"/>
      <charset val="161"/>
    </font>
    <font>
      <sz val="10"/>
      <name val="Arial Greek"/>
      <charset val="161"/>
    </font>
    <font>
      <b/>
      <sz val="8.5"/>
      <name val="Arial"/>
      <family val="2"/>
      <charset val="161"/>
    </font>
    <font>
      <b/>
      <sz val="8.5"/>
      <color indexed="8"/>
      <name val="Arial"/>
      <family val="2"/>
    </font>
    <font>
      <b/>
      <sz val="8.5"/>
      <name val="Times New Roman Greek"/>
      <family val="1"/>
      <charset val="161"/>
    </font>
    <font>
      <sz val="8.5"/>
      <color indexed="8"/>
      <name val="Arial"/>
      <family val="2"/>
      <charset val="161"/>
    </font>
    <font>
      <sz val="8.5"/>
      <name val="Arial"/>
      <family val="2"/>
      <charset val="161"/>
    </font>
    <font>
      <sz val="8.5"/>
      <color indexed="8"/>
      <name val="Arial Greek"/>
      <family val="2"/>
      <charset val="161"/>
    </font>
    <font>
      <sz val="10"/>
      <name val="MS Sans Serif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</cellStyleXfs>
  <cellXfs count="50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Continuous" vertical="center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7" fillId="0" borderId="2" xfId="3" applyFont="1" applyBorder="1" applyAlignment="1">
      <alignment vertical="center"/>
    </xf>
    <xf numFmtId="17" fontId="5" fillId="0" borderId="1" xfId="2" applyNumberFormat="1" applyFont="1" applyBorder="1" applyAlignment="1">
      <alignment horizontal="center" vertical="center"/>
    </xf>
    <xf numFmtId="17" fontId="5" fillId="0" borderId="3" xfId="2" applyNumberFormat="1" applyFont="1" applyBorder="1" applyAlignment="1">
      <alignment horizontal="center" vertical="center"/>
    </xf>
    <xf numFmtId="17" fontId="5" fillId="0" borderId="4" xfId="2" applyNumberFormat="1" applyFont="1" applyBorder="1" applyAlignment="1">
      <alignment horizontal="center" vertical="center"/>
    </xf>
    <xf numFmtId="0" fontId="8" fillId="0" borderId="2" xfId="2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/>
    </xf>
    <xf numFmtId="0" fontId="9" fillId="0" borderId="7" xfId="3" applyFont="1" applyBorder="1" applyAlignment="1">
      <alignment horizontal="left" vertical="center"/>
    </xf>
    <xf numFmtId="3" fontId="3" fillId="0" borderId="8" xfId="2" applyNumberFormat="1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Continuous" vertical="center"/>
    </xf>
    <xf numFmtId="1" fontId="3" fillId="0" borderId="9" xfId="2" applyNumberFormat="1" applyFont="1" applyBorder="1" applyAlignment="1">
      <alignment horizontal="centerContinuous" vertical="center"/>
    </xf>
    <xf numFmtId="164" fontId="3" fillId="0" borderId="10" xfId="1" applyNumberFormat="1" applyFont="1" applyBorder="1" applyAlignment="1">
      <alignment horizontal="center" vertical="center"/>
    </xf>
    <xf numFmtId="3" fontId="3" fillId="0" borderId="11" xfId="2" applyNumberFormat="1" applyFont="1" applyBorder="1" applyAlignment="1">
      <alignment horizontal="centerContinuous" vertical="center"/>
    </xf>
    <xf numFmtId="164" fontId="3" fillId="0" borderId="12" xfId="1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13" xfId="2" applyFont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3" fontId="10" fillId="0" borderId="13" xfId="0" applyNumberFormat="1" applyFont="1" applyFill="1" applyBorder="1" applyAlignment="1">
      <alignment horizontal="center" wrapText="1"/>
    </xf>
    <xf numFmtId="3" fontId="11" fillId="0" borderId="14" xfId="0" applyNumberFormat="1" applyFont="1" applyFill="1" applyBorder="1" applyAlignment="1">
      <alignment horizontal="center" wrapText="1"/>
    </xf>
    <xf numFmtId="165" fontId="2" fillId="0" borderId="15" xfId="2" applyNumberFormat="1" applyFont="1" applyBorder="1" applyAlignment="1">
      <alignment horizontal="center"/>
    </xf>
    <xf numFmtId="164" fontId="12" fillId="0" borderId="16" xfId="1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 wrapText="1"/>
    </xf>
    <xf numFmtId="0" fontId="2" fillId="0" borderId="18" xfId="2" applyFont="1" applyBorder="1" applyAlignment="1">
      <alignment horizontal="center"/>
    </xf>
    <xf numFmtId="3" fontId="10" fillId="0" borderId="18" xfId="0" applyNumberFormat="1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8" xfId="2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5" fontId="2" fillId="0" borderId="9" xfId="2" applyNumberFormat="1" applyFont="1" applyBorder="1" applyAlignment="1">
      <alignment horizontal="center"/>
    </xf>
    <xf numFmtId="164" fontId="12" fillId="0" borderId="7" xfId="1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2" fillId="0" borderId="0" xfId="2" applyFont="1" applyBorder="1" applyAlignment="1">
      <alignment horizontal="center"/>
    </xf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2" applyFont="1" applyBorder="1"/>
    <xf numFmtId="0" fontId="10" fillId="0" borderId="0" xfId="2" applyFont="1"/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64"/>
  <sheetViews>
    <sheetView tabSelected="1" zoomScaleNormal="100" workbookViewId="0">
      <selection activeCell="A6" sqref="A6"/>
    </sheetView>
  </sheetViews>
  <sheetFormatPr defaultRowHeight="11.25"/>
  <cols>
    <col min="1" max="1" width="6.42578125" style="1" customWidth="1"/>
    <col min="2" max="2" width="20.28515625" style="1" customWidth="1"/>
    <col min="3" max="3" width="8.140625" style="1" bestFit="1" customWidth="1"/>
    <col min="4" max="4" width="5" style="1" bestFit="1" customWidth="1"/>
    <col min="5" max="5" width="4.85546875" style="1" customWidth="1"/>
    <col min="6" max="6" width="10" style="1" customWidth="1"/>
    <col min="7" max="7" width="10.42578125" style="1" customWidth="1"/>
    <col min="8" max="8" width="6.28515625" style="1" customWidth="1"/>
    <col min="9" max="9" width="5.85546875" style="2" customWidth="1"/>
    <col min="10" max="10" width="9.85546875" style="1" customWidth="1"/>
    <col min="11" max="16384" width="9.140625" style="1"/>
  </cols>
  <sheetData>
    <row r="1" spans="1:10" ht="39" customHeight="1"/>
    <row r="2" spans="1:10" ht="12" customHeight="1">
      <c r="A2" s="3" t="s">
        <v>0</v>
      </c>
      <c r="B2" s="4"/>
      <c r="C2" s="4"/>
    </row>
    <row r="3" spans="1:10" ht="2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4.5" customHeight="1" thickBot="1">
      <c r="F5" s="2"/>
    </row>
    <row r="6" spans="1:10" ht="12.75" customHeight="1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8" t="s">
        <v>8</v>
      </c>
      <c r="H6" s="9" t="s">
        <v>9</v>
      </c>
      <c r="I6" s="10"/>
      <c r="J6" s="12" t="str">
        <f>F6</f>
        <v>% D14/13</v>
      </c>
    </row>
    <row r="7" spans="1:10" s="21" customFormat="1" ht="18.75" customHeight="1" thickBot="1">
      <c r="A7" s="13" t="s">
        <v>10</v>
      </c>
      <c r="B7" s="14" t="s">
        <v>11</v>
      </c>
      <c r="C7" s="15">
        <f>SUM(C8:C46)</f>
        <v>5866</v>
      </c>
      <c r="D7" s="16">
        <f>SUM(D8:D46)</f>
        <v>4493</v>
      </c>
      <c r="E7" s="17"/>
      <c r="F7" s="18">
        <f t="shared" ref="F7" si="0">(C7-D7)/D7</f>
        <v>0.30558646783886045</v>
      </c>
      <c r="G7" s="15">
        <f>SUM(G8:G46)</f>
        <v>16607</v>
      </c>
      <c r="H7" s="19">
        <f>SUM(H8:H46)</f>
        <v>14142</v>
      </c>
      <c r="I7" s="17"/>
      <c r="J7" s="20">
        <f t="shared" ref="J7" si="1">(G7-H7)/H7</f>
        <v>0.17430349314099844</v>
      </c>
    </row>
    <row r="8" spans="1:10">
      <c r="A8" s="22">
        <v>1</v>
      </c>
      <c r="B8" s="23" t="s">
        <v>12</v>
      </c>
      <c r="C8" s="24">
        <v>582</v>
      </c>
      <c r="D8" s="25">
        <v>462</v>
      </c>
      <c r="E8" s="26">
        <f>RANK(D8,$D$8:$D$46)</f>
        <v>2</v>
      </c>
      <c r="F8" s="27">
        <f t="shared" ref="F8:F46" si="2">IF(ISERROR((C8-D8)/D8), IF(D8=0,IF(C8&gt;0,1,IF(C8=0,0,((C8-D8)/D8)))),(C8-D8)/D8)</f>
        <v>0.25974025974025972</v>
      </c>
      <c r="G8" s="28">
        <v>1858</v>
      </c>
      <c r="H8" s="29">
        <v>1506</v>
      </c>
      <c r="I8" s="26">
        <f>RANK(H8,$H$8:$H$46)</f>
        <v>2</v>
      </c>
      <c r="J8" s="27">
        <f t="shared" ref="J8:J46" si="3">IF(ISERROR((G8-H8)/H8), IF(H8=0,IF(G8&gt;0,1,IF(G8=0,0,((G8-H8)/H8)))),(G8-H8)/H8)</f>
        <v>0.23373173970783531</v>
      </c>
    </row>
    <row r="9" spans="1:10">
      <c r="A9" s="30">
        <f t="shared" ref="A9:A46" si="4">A8+1</f>
        <v>2</v>
      </c>
      <c r="B9" s="23" t="s">
        <v>13</v>
      </c>
      <c r="C9" s="31">
        <v>997</v>
      </c>
      <c r="D9" s="32">
        <v>334</v>
      </c>
      <c r="E9" s="26">
        <f>RANK(D9,$D$8:$D$46)</f>
        <v>5</v>
      </c>
      <c r="F9" s="27">
        <f t="shared" si="2"/>
        <v>1.9850299401197604</v>
      </c>
      <c r="G9" s="28">
        <v>1656</v>
      </c>
      <c r="H9" s="29">
        <v>959</v>
      </c>
      <c r="I9" s="26">
        <f>RANK(H9,$H$8:$H$46)</f>
        <v>6</v>
      </c>
      <c r="J9" s="27">
        <f t="shared" si="3"/>
        <v>0.72679874869655892</v>
      </c>
    </row>
    <row r="10" spans="1:10">
      <c r="A10" s="30">
        <f t="shared" si="4"/>
        <v>3</v>
      </c>
      <c r="B10" s="23" t="s">
        <v>14</v>
      </c>
      <c r="C10" s="31">
        <v>496</v>
      </c>
      <c r="D10" s="32">
        <v>433</v>
      </c>
      <c r="E10" s="26">
        <f>RANK(D10,$D$8:$D$46)</f>
        <v>3</v>
      </c>
      <c r="F10" s="27">
        <f t="shared" si="2"/>
        <v>0.14549653579676675</v>
      </c>
      <c r="G10" s="28">
        <v>1595</v>
      </c>
      <c r="H10" s="29">
        <v>1643</v>
      </c>
      <c r="I10" s="26">
        <f>RANK(H10,$H$8:$H$46)</f>
        <v>1</v>
      </c>
      <c r="J10" s="27">
        <f t="shared" si="3"/>
        <v>-2.9214850882531954E-2</v>
      </c>
    </row>
    <row r="11" spans="1:10">
      <c r="A11" s="30">
        <f t="shared" si="4"/>
        <v>4</v>
      </c>
      <c r="B11" s="23" t="s">
        <v>15</v>
      </c>
      <c r="C11" s="31">
        <v>654</v>
      </c>
      <c r="D11" s="32">
        <v>370</v>
      </c>
      <c r="E11" s="26">
        <f>RANK(D11,$D$8:$D$46)</f>
        <v>4</v>
      </c>
      <c r="F11" s="27">
        <f t="shared" si="2"/>
        <v>0.76756756756756761</v>
      </c>
      <c r="G11" s="28">
        <v>1532</v>
      </c>
      <c r="H11" s="29">
        <v>1270</v>
      </c>
      <c r="I11" s="26">
        <f>RANK(H11,$H$8:$H$46)</f>
        <v>3</v>
      </c>
      <c r="J11" s="27">
        <f t="shared" si="3"/>
        <v>0.20629921259842521</v>
      </c>
    </row>
    <row r="12" spans="1:10">
      <c r="A12" s="30">
        <f t="shared" si="4"/>
        <v>5</v>
      </c>
      <c r="B12" s="23" t="s">
        <v>16</v>
      </c>
      <c r="C12" s="31">
        <v>236</v>
      </c>
      <c r="D12" s="32">
        <v>225</v>
      </c>
      <c r="E12" s="26">
        <f>RANK(D12,$D$8:$D$46)</f>
        <v>8</v>
      </c>
      <c r="F12" s="27">
        <f t="shared" si="2"/>
        <v>4.8888888888888891E-2</v>
      </c>
      <c r="G12" s="28">
        <v>1058</v>
      </c>
      <c r="H12" s="29">
        <v>1100</v>
      </c>
      <c r="I12" s="26">
        <f>RANK(H12,$H$8:$H$46)</f>
        <v>4</v>
      </c>
      <c r="J12" s="27">
        <f t="shared" si="3"/>
        <v>-3.8181818181818185E-2</v>
      </c>
    </row>
    <row r="13" spans="1:10">
      <c r="A13" s="30">
        <f t="shared" si="4"/>
        <v>6</v>
      </c>
      <c r="B13" s="23" t="s">
        <v>17</v>
      </c>
      <c r="C13" s="31">
        <v>366</v>
      </c>
      <c r="D13" s="32">
        <v>143</v>
      </c>
      <c r="E13" s="26">
        <f>RANK(D13,$D$8:$D$46)</f>
        <v>11</v>
      </c>
      <c r="F13" s="27">
        <f t="shared" si="2"/>
        <v>1.5594405594405594</v>
      </c>
      <c r="G13" s="28">
        <v>983</v>
      </c>
      <c r="H13" s="29">
        <v>512</v>
      </c>
      <c r="I13" s="26">
        <f>RANK(H13,$H$8:$H$46)</f>
        <v>10</v>
      </c>
      <c r="J13" s="27">
        <f t="shared" si="3"/>
        <v>0.919921875</v>
      </c>
    </row>
    <row r="14" spans="1:10">
      <c r="A14" s="30">
        <f t="shared" si="4"/>
        <v>7</v>
      </c>
      <c r="B14" s="23" t="s">
        <v>18</v>
      </c>
      <c r="C14" s="31">
        <v>147</v>
      </c>
      <c r="D14" s="32">
        <v>266</v>
      </c>
      <c r="E14" s="26">
        <f>RANK(D14,$D$8:$D$46)</f>
        <v>7</v>
      </c>
      <c r="F14" s="27">
        <f t="shared" si="2"/>
        <v>-0.44736842105263158</v>
      </c>
      <c r="G14" s="28">
        <v>932</v>
      </c>
      <c r="H14" s="29">
        <v>838</v>
      </c>
      <c r="I14" s="26">
        <f>RANK(H14,$H$8:$H$46)</f>
        <v>8</v>
      </c>
      <c r="J14" s="27">
        <f t="shared" si="3"/>
        <v>0.11217183770883055</v>
      </c>
    </row>
    <row r="15" spans="1:10">
      <c r="A15" s="30">
        <f t="shared" si="4"/>
        <v>8</v>
      </c>
      <c r="B15" s="23" t="s">
        <v>19</v>
      </c>
      <c r="C15" s="31">
        <v>234</v>
      </c>
      <c r="D15" s="32">
        <v>292</v>
      </c>
      <c r="E15" s="26">
        <f>RANK(D15,$D$8:$D$46)</f>
        <v>6</v>
      </c>
      <c r="F15" s="27">
        <f t="shared" si="2"/>
        <v>-0.19863013698630136</v>
      </c>
      <c r="G15" s="28">
        <v>904</v>
      </c>
      <c r="H15" s="29">
        <v>931</v>
      </c>
      <c r="I15" s="26">
        <f>RANK(H15,$H$8:$H$46)</f>
        <v>7</v>
      </c>
      <c r="J15" s="27">
        <f t="shared" si="3"/>
        <v>-2.9001074113856069E-2</v>
      </c>
    </row>
    <row r="16" spans="1:10">
      <c r="A16" s="30">
        <f t="shared" si="4"/>
        <v>9</v>
      </c>
      <c r="B16" s="23" t="s">
        <v>20</v>
      </c>
      <c r="C16" s="31">
        <v>314</v>
      </c>
      <c r="D16" s="32">
        <v>486</v>
      </c>
      <c r="E16" s="26">
        <f>RANK(D16,$D$8:$D$46)</f>
        <v>1</v>
      </c>
      <c r="F16" s="27">
        <f t="shared" si="2"/>
        <v>-0.35390946502057613</v>
      </c>
      <c r="G16" s="28">
        <v>873</v>
      </c>
      <c r="H16" s="29">
        <v>1061</v>
      </c>
      <c r="I16" s="26">
        <f>RANK(H16,$H$8:$H$46)</f>
        <v>5</v>
      </c>
      <c r="J16" s="27">
        <f t="shared" si="3"/>
        <v>-0.177191328934967</v>
      </c>
    </row>
    <row r="17" spans="1:10">
      <c r="A17" s="30">
        <f t="shared" si="4"/>
        <v>10</v>
      </c>
      <c r="B17" s="23" t="s">
        <v>21</v>
      </c>
      <c r="C17" s="31">
        <v>305</v>
      </c>
      <c r="D17" s="32">
        <v>164</v>
      </c>
      <c r="E17" s="26">
        <f>RANK(D17,$D$8:$D$46)</f>
        <v>9</v>
      </c>
      <c r="F17" s="27">
        <f t="shared" si="2"/>
        <v>0.8597560975609756</v>
      </c>
      <c r="G17" s="28">
        <v>804</v>
      </c>
      <c r="H17" s="29">
        <v>524</v>
      </c>
      <c r="I17" s="26">
        <f>RANK(H17,$H$8:$H$46)</f>
        <v>9</v>
      </c>
      <c r="J17" s="27">
        <f t="shared" si="3"/>
        <v>0.53435114503816794</v>
      </c>
    </row>
    <row r="18" spans="1:10">
      <c r="A18" s="30">
        <f t="shared" si="4"/>
        <v>11</v>
      </c>
      <c r="B18" s="23" t="s">
        <v>22</v>
      </c>
      <c r="C18" s="31">
        <v>168</v>
      </c>
      <c r="D18" s="32">
        <v>133</v>
      </c>
      <c r="E18" s="26">
        <f>RANK(D18,$D$8:$D$46)</f>
        <v>14</v>
      </c>
      <c r="F18" s="27">
        <f t="shared" si="2"/>
        <v>0.26315789473684209</v>
      </c>
      <c r="G18" s="28">
        <v>618</v>
      </c>
      <c r="H18" s="29">
        <v>416</v>
      </c>
      <c r="I18" s="26">
        <f>RANK(H18,$H$8:$H$46)</f>
        <v>11</v>
      </c>
      <c r="J18" s="27">
        <f t="shared" si="3"/>
        <v>0.48557692307692307</v>
      </c>
    </row>
    <row r="19" spans="1:10">
      <c r="A19" s="30">
        <f t="shared" si="4"/>
        <v>12</v>
      </c>
      <c r="B19" s="23" t="s">
        <v>23</v>
      </c>
      <c r="C19" s="31">
        <v>236</v>
      </c>
      <c r="D19" s="32">
        <v>134</v>
      </c>
      <c r="E19" s="26">
        <f>RANK(D19,$D$8:$D$46)</f>
        <v>13</v>
      </c>
      <c r="F19" s="27">
        <f t="shared" si="2"/>
        <v>0.76119402985074625</v>
      </c>
      <c r="G19" s="28">
        <v>545</v>
      </c>
      <c r="H19" s="29">
        <v>298</v>
      </c>
      <c r="I19" s="26">
        <f>RANK(H19,$H$8:$H$46)</f>
        <v>16</v>
      </c>
      <c r="J19" s="27">
        <f t="shared" si="3"/>
        <v>0.82885906040268453</v>
      </c>
    </row>
    <row r="20" spans="1:10">
      <c r="A20" s="30">
        <f t="shared" si="4"/>
        <v>13</v>
      </c>
      <c r="B20" s="23" t="s">
        <v>24</v>
      </c>
      <c r="C20" s="31">
        <v>242</v>
      </c>
      <c r="D20" s="32">
        <v>105</v>
      </c>
      <c r="E20" s="26">
        <f>RANK(D20,$D$8:$D$46)</f>
        <v>15</v>
      </c>
      <c r="F20" s="27">
        <f t="shared" si="2"/>
        <v>1.3047619047619048</v>
      </c>
      <c r="G20" s="28">
        <v>511</v>
      </c>
      <c r="H20" s="29">
        <v>257</v>
      </c>
      <c r="I20" s="26">
        <f>RANK(H20,$H$8:$H$46)</f>
        <v>17</v>
      </c>
      <c r="J20" s="27">
        <f t="shared" si="3"/>
        <v>0.98832684824902728</v>
      </c>
    </row>
    <row r="21" spans="1:10">
      <c r="A21" s="30">
        <f t="shared" si="4"/>
        <v>14</v>
      </c>
      <c r="B21" s="23" t="s">
        <v>25</v>
      </c>
      <c r="C21" s="31">
        <v>145</v>
      </c>
      <c r="D21" s="32">
        <v>92</v>
      </c>
      <c r="E21" s="26">
        <f>RANK(D21,$D$8:$D$46)</f>
        <v>17</v>
      </c>
      <c r="F21" s="27">
        <f t="shared" si="2"/>
        <v>0.57608695652173914</v>
      </c>
      <c r="G21" s="28">
        <v>499</v>
      </c>
      <c r="H21" s="29">
        <v>254</v>
      </c>
      <c r="I21" s="26">
        <f>RANK(H21,$H$8:$H$46)</f>
        <v>18</v>
      </c>
      <c r="J21" s="27">
        <f t="shared" si="3"/>
        <v>0.96456692913385822</v>
      </c>
    </row>
    <row r="22" spans="1:10">
      <c r="A22" s="30">
        <f t="shared" si="4"/>
        <v>15</v>
      </c>
      <c r="B22" s="23" t="s">
        <v>26</v>
      </c>
      <c r="C22" s="31">
        <v>164</v>
      </c>
      <c r="D22" s="32">
        <v>92</v>
      </c>
      <c r="E22" s="26">
        <f>RANK(D22,$D$8:$D$46)</f>
        <v>17</v>
      </c>
      <c r="F22" s="27">
        <f t="shared" si="2"/>
        <v>0.78260869565217395</v>
      </c>
      <c r="G22" s="28">
        <v>399</v>
      </c>
      <c r="H22" s="29">
        <v>304</v>
      </c>
      <c r="I22" s="26">
        <f>RANK(H22,$H$8:$H$46)</f>
        <v>15</v>
      </c>
      <c r="J22" s="27">
        <f t="shared" si="3"/>
        <v>0.3125</v>
      </c>
    </row>
    <row r="23" spans="1:10">
      <c r="A23" s="30">
        <f t="shared" si="4"/>
        <v>16</v>
      </c>
      <c r="B23" s="23" t="s">
        <v>27</v>
      </c>
      <c r="C23" s="31">
        <v>117</v>
      </c>
      <c r="D23" s="32">
        <v>140</v>
      </c>
      <c r="E23" s="26">
        <f>RANK(D23,$D$8:$D$46)</f>
        <v>12</v>
      </c>
      <c r="F23" s="27">
        <f t="shared" si="2"/>
        <v>-0.16428571428571428</v>
      </c>
      <c r="G23" s="28">
        <v>365</v>
      </c>
      <c r="H23" s="29">
        <v>358</v>
      </c>
      <c r="I23" s="26">
        <f>RANK(H23,$H$8:$H$46)</f>
        <v>13</v>
      </c>
      <c r="J23" s="27">
        <f t="shared" si="3"/>
        <v>1.9553072625698324E-2</v>
      </c>
    </row>
    <row r="24" spans="1:10">
      <c r="A24" s="30">
        <f t="shared" si="4"/>
        <v>17</v>
      </c>
      <c r="B24" s="23" t="s">
        <v>28</v>
      </c>
      <c r="C24" s="31">
        <v>52</v>
      </c>
      <c r="D24" s="32">
        <v>93</v>
      </c>
      <c r="E24" s="26">
        <f>RANK(D24,$D$8:$D$46)</f>
        <v>16</v>
      </c>
      <c r="F24" s="27">
        <f t="shared" si="2"/>
        <v>-0.44086021505376344</v>
      </c>
      <c r="G24" s="28">
        <v>228</v>
      </c>
      <c r="H24" s="29">
        <v>323</v>
      </c>
      <c r="I24" s="26">
        <f>RANK(H24,$H$8:$H$46)</f>
        <v>14</v>
      </c>
      <c r="J24" s="27">
        <f t="shared" si="3"/>
        <v>-0.29411764705882354</v>
      </c>
    </row>
    <row r="25" spans="1:10">
      <c r="A25" s="30">
        <f t="shared" si="4"/>
        <v>18</v>
      </c>
      <c r="B25" s="23" t="s">
        <v>29</v>
      </c>
      <c r="C25" s="31">
        <v>41</v>
      </c>
      <c r="D25" s="32">
        <v>33</v>
      </c>
      <c r="E25" s="26">
        <f>RANK(D25,$D$8:$D$46)</f>
        <v>24</v>
      </c>
      <c r="F25" s="27">
        <f t="shared" si="2"/>
        <v>0.24242424242424243</v>
      </c>
      <c r="G25" s="28">
        <v>182</v>
      </c>
      <c r="H25" s="29">
        <v>145</v>
      </c>
      <c r="I25" s="26">
        <f>RANK(H25,$H$8:$H$46)</f>
        <v>22</v>
      </c>
      <c r="J25" s="27">
        <f t="shared" si="3"/>
        <v>0.25517241379310346</v>
      </c>
    </row>
    <row r="26" spans="1:10">
      <c r="A26" s="30">
        <f t="shared" si="4"/>
        <v>19</v>
      </c>
      <c r="B26" s="23" t="s">
        <v>30</v>
      </c>
      <c r="C26" s="31">
        <v>67</v>
      </c>
      <c r="D26" s="32">
        <v>65</v>
      </c>
      <c r="E26" s="26">
        <f>RANK(D26,$D$8:$D$46)</f>
        <v>19</v>
      </c>
      <c r="F26" s="27">
        <f t="shared" si="2"/>
        <v>3.0769230769230771E-2</v>
      </c>
      <c r="G26" s="28">
        <v>161</v>
      </c>
      <c r="H26" s="29">
        <v>127</v>
      </c>
      <c r="I26" s="26">
        <f>RANK(H26,$H$8:$H$46)</f>
        <v>23</v>
      </c>
      <c r="J26" s="27">
        <f t="shared" si="3"/>
        <v>0.26771653543307089</v>
      </c>
    </row>
    <row r="27" spans="1:10">
      <c r="A27" s="30">
        <f t="shared" si="4"/>
        <v>20</v>
      </c>
      <c r="B27" s="23" t="s">
        <v>31</v>
      </c>
      <c r="C27" s="31">
        <v>61</v>
      </c>
      <c r="D27" s="32">
        <v>46</v>
      </c>
      <c r="E27" s="26">
        <f>RANK(D27,$D$8:$D$46)</f>
        <v>21</v>
      </c>
      <c r="F27" s="27">
        <f t="shared" si="2"/>
        <v>0.32608695652173914</v>
      </c>
      <c r="G27" s="28">
        <v>160</v>
      </c>
      <c r="H27" s="29">
        <v>175</v>
      </c>
      <c r="I27" s="26">
        <f>RANK(H27,$H$8:$H$46)</f>
        <v>20</v>
      </c>
      <c r="J27" s="27">
        <f t="shared" si="3"/>
        <v>-8.5714285714285715E-2</v>
      </c>
    </row>
    <row r="28" spans="1:10">
      <c r="A28" s="30">
        <f t="shared" si="4"/>
        <v>21</v>
      </c>
      <c r="B28" s="23" t="s">
        <v>32</v>
      </c>
      <c r="C28" s="31">
        <v>56</v>
      </c>
      <c r="D28" s="32">
        <v>44</v>
      </c>
      <c r="E28" s="26">
        <f>RANK(D28,$D$8:$D$46)</f>
        <v>22</v>
      </c>
      <c r="F28" s="27">
        <f t="shared" si="2"/>
        <v>0.27272727272727271</v>
      </c>
      <c r="G28" s="28">
        <v>152</v>
      </c>
      <c r="H28" s="29">
        <v>156</v>
      </c>
      <c r="I28" s="26">
        <f>RANK(H28,$H$8:$H$46)</f>
        <v>21</v>
      </c>
      <c r="J28" s="27">
        <f t="shared" si="3"/>
        <v>-2.564102564102564E-2</v>
      </c>
    </row>
    <row r="29" spans="1:10">
      <c r="A29" s="30">
        <f t="shared" si="4"/>
        <v>22</v>
      </c>
      <c r="B29" s="23" t="s">
        <v>33</v>
      </c>
      <c r="C29" s="31">
        <v>60</v>
      </c>
      <c r="D29" s="32">
        <v>150</v>
      </c>
      <c r="E29" s="26">
        <f>RANK(D29,$D$8:$D$46)</f>
        <v>10</v>
      </c>
      <c r="F29" s="27">
        <f t="shared" si="2"/>
        <v>-0.6</v>
      </c>
      <c r="G29" s="28">
        <v>144</v>
      </c>
      <c r="H29" s="29">
        <v>405</v>
      </c>
      <c r="I29" s="26">
        <f>RANK(H29,$H$8:$H$46)</f>
        <v>12</v>
      </c>
      <c r="J29" s="27">
        <f t="shared" si="3"/>
        <v>-0.64444444444444449</v>
      </c>
    </row>
    <row r="30" spans="1:10">
      <c r="A30" s="30">
        <f t="shared" si="4"/>
        <v>23</v>
      </c>
      <c r="B30" s="23" t="s">
        <v>34</v>
      </c>
      <c r="C30" s="31">
        <v>55</v>
      </c>
      <c r="D30" s="32">
        <v>65</v>
      </c>
      <c r="E30" s="26">
        <f>RANK(D30,$D$8:$D$46)</f>
        <v>19</v>
      </c>
      <c r="F30" s="27">
        <f t="shared" si="2"/>
        <v>-0.15384615384615385</v>
      </c>
      <c r="G30" s="28">
        <v>143</v>
      </c>
      <c r="H30" s="29">
        <v>197</v>
      </c>
      <c r="I30" s="26">
        <f>RANK(H30,$H$8:$H$46)</f>
        <v>19</v>
      </c>
      <c r="J30" s="27">
        <f t="shared" si="3"/>
        <v>-0.27411167512690354</v>
      </c>
    </row>
    <row r="31" spans="1:10">
      <c r="A31" s="30">
        <f t="shared" si="4"/>
        <v>24</v>
      </c>
      <c r="B31" s="23" t="s">
        <v>35</v>
      </c>
      <c r="C31" s="31">
        <v>22</v>
      </c>
      <c r="D31" s="32">
        <v>29</v>
      </c>
      <c r="E31" s="26">
        <f>RANK(D31,$D$8:$D$46)</f>
        <v>25</v>
      </c>
      <c r="F31" s="27">
        <f t="shared" si="2"/>
        <v>-0.2413793103448276</v>
      </c>
      <c r="G31" s="28">
        <v>85</v>
      </c>
      <c r="H31" s="29">
        <v>58</v>
      </c>
      <c r="I31" s="26">
        <f>RANK(H31,$H$8:$H$46)</f>
        <v>27</v>
      </c>
      <c r="J31" s="27">
        <f t="shared" si="3"/>
        <v>0.46551724137931033</v>
      </c>
    </row>
    <row r="32" spans="1:10">
      <c r="A32" s="30">
        <f t="shared" si="4"/>
        <v>25</v>
      </c>
      <c r="B32" s="23" t="s">
        <v>36</v>
      </c>
      <c r="C32" s="31">
        <v>21</v>
      </c>
      <c r="D32" s="32">
        <v>22</v>
      </c>
      <c r="E32" s="26">
        <f>RANK(D32,$D$8:$D$46)</f>
        <v>26</v>
      </c>
      <c r="F32" s="27">
        <f t="shared" si="2"/>
        <v>-4.5454545454545456E-2</v>
      </c>
      <c r="G32" s="28">
        <v>75</v>
      </c>
      <c r="H32" s="29">
        <v>124</v>
      </c>
      <c r="I32" s="26">
        <f>RANK(H32,$H$8:$H$46)</f>
        <v>24</v>
      </c>
      <c r="J32" s="27">
        <f t="shared" si="3"/>
        <v>-0.39516129032258063</v>
      </c>
    </row>
    <row r="33" spans="1:10">
      <c r="A33" s="30">
        <f t="shared" si="4"/>
        <v>26</v>
      </c>
      <c r="B33" s="23" t="s">
        <v>37</v>
      </c>
      <c r="C33" s="31">
        <v>16</v>
      </c>
      <c r="D33" s="32">
        <v>37</v>
      </c>
      <c r="E33" s="26">
        <f>RANK(D33,$D$8:$D$46)</f>
        <v>23</v>
      </c>
      <c r="F33" s="27">
        <f t="shared" si="2"/>
        <v>-0.56756756756756754</v>
      </c>
      <c r="G33" s="28">
        <v>54</v>
      </c>
      <c r="H33" s="29">
        <v>87</v>
      </c>
      <c r="I33" s="26">
        <f>RANK(H33,$H$8:$H$46)</f>
        <v>25</v>
      </c>
      <c r="J33" s="27">
        <f t="shared" si="3"/>
        <v>-0.37931034482758619</v>
      </c>
    </row>
    <row r="34" spans="1:10">
      <c r="A34" s="30">
        <f t="shared" si="4"/>
        <v>27</v>
      </c>
      <c r="B34" s="23" t="s">
        <v>38</v>
      </c>
      <c r="C34" s="31">
        <v>2</v>
      </c>
      <c r="D34" s="32">
        <v>1</v>
      </c>
      <c r="E34" s="26">
        <f>RANK(D34,$D$8:$D$46)</f>
        <v>32</v>
      </c>
      <c r="F34" s="27">
        <f t="shared" si="2"/>
        <v>1</v>
      </c>
      <c r="G34" s="28">
        <v>35</v>
      </c>
      <c r="H34" s="29">
        <v>1</v>
      </c>
      <c r="I34" s="26">
        <f>RANK(H34,$H$8:$H$46)</f>
        <v>34</v>
      </c>
      <c r="J34" s="27">
        <f t="shared" si="3"/>
        <v>34</v>
      </c>
    </row>
    <row r="35" spans="1:10">
      <c r="A35" s="30">
        <f t="shared" si="4"/>
        <v>28</v>
      </c>
      <c r="B35" s="23" t="s">
        <v>39</v>
      </c>
      <c r="C35" s="31">
        <v>0</v>
      </c>
      <c r="D35" s="32">
        <v>4</v>
      </c>
      <c r="E35" s="26">
        <f>RANK(D35,$D$8:$D$46)</f>
        <v>28</v>
      </c>
      <c r="F35" s="27">
        <f t="shared" si="2"/>
        <v>-1</v>
      </c>
      <c r="G35" s="28">
        <v>20</v>
      </c>
      <c r="H35" s="29">
        <v>6</v>
      </c>
      <c r="I35" s="26">
        <f>RANK(H35,$H$8:$H$46)</f>
        <v>32</v>
      </c>
      <c r="J35" s="27">
        <f t="shared" si="3"/>
        <v>2.3333333333333335</v>
      </c>
    </row>
    <row r="36" spans="1:10">
      <c r="A36" s="30">
        <f t="shared" si="4"/>
        <v>29</v>
      </c>
      <c r="B36" s="23" t="s">
        <v>40</v>
      </c>
      <c r="C36" s="31">
        <v>3</v>
      </c>
      <c r="D36" s="32">
        <v>1</v>
      </c>
      <c r="E36" s="26">
        <f>RANK(D36,$D$8:$D$46)</f>
        <v>32</v>
      </c>
      <c r="F36" s="27">
        <f t="shared" si="2"/>
        <v>2</v>
      </c>
      <c r="G36" s="28">
        <v>10</v>
      </c>
      <c r="H36" s="29">
        <v>8</v>
      </c>
      <c r="I36" s="26">
        <f>RANK(H36,$H$8:$H$46)</f>
        <v>28</v>
      </c>
      <c r="J36" s="27">
        <f t="shared" si="3"/>
        <v>0.25</v>
      </c>
    </row>
    <row r="37" spans="1:10">
      <c r="A37" s="30">
        <f t="shared" si="4"/>
        <v>30</v>
      </c>
      <c r="B37" s="23" t="s">
        <v>41</v>
      </c>
      <c r="C37" s="31">
        <v>3</v>
      </c>
      <c r="D37" s="32">
        <v>3</v>
      </c>
      <c r="E37" s="26">
        <f>RANK(D37,$D$8:$D$46)</f>
        <v>30</v>
      </c>
      <c r="F37" s="27">
        <f t="shared" si="2"/>
        <v>0</v>
      </c>
      <c r="G37" s="28">
        <v>7</v>
      </c>
      <c r="H37" s="29">
        <v>8</v>
      </c>
      <c r="I37" s="26">
        <f>RANK(H37,$H$8:$H$46)</f>
        <v>28</v>
      </c>
      <c r="J37" s="27">
        <f t="shared" si="3"/>
        <v>-0.125</v>
      </c>
    </row>
    <row r="38" spans="1:10">
      <c r="A38" s="30">
        <f t="shared" si="4"/>
        <v>31</v>
      </c>
      <c r="B38" s="23" t="s">
        <v>42</v>
      </c>
      <c r="C38" s="31">
        <v>1</v>
      </c>
      <c r="D38" s="32">
        <v>2</v>
      </c>
      <c r="E38" s="26">
        <f>RANK(D38,$D$8:$D$46)</f>
        <v>31</v>
      </c>
      <c r="F38" s="27">
        <f t="shared" si="2"/>
        <v>-0.5</v>
      </c>
      <c r="G38" s="28">
        <v>7</v>
      </c>
      <c r="H38" s="29">
        <v>8</v>
      </c>
      <c r="I38" s="26">
        <f>RANK(H38,$H$8:$H$46)</f>
        <v>28</v>
      </c>
      <c r="J38" s="27">
        <f t="shared" si="3"/>
        <v>-0.125</v>
      </c>
    </row>
    <row r="39" spans="1:10">
      <c r="A39" s="30">
        <f t="shared" si="4"/>
        <v>32</v>
      </c>
      <c r="B39" s="23" t="s">
        <v>43</v>
      </c>
      <c r="C39" s="31">
        <v>3</v>
      </c>
      <c r="D39" s="32">
        <v>4</v>
      </c>
      <c r="E39" s="26">
        <f>RANK(D39,$D$8:$D$46)</f>
        <v>28</v>
      </c>
      <c r="F39" s="27">
        <f t="shared" si="2"/>
        <v>-0.25</v>
      </c>
      <c r="G39" s="28">
        <v>5</v>
      </c>
      <c r="H39" s="29">
        <v>8</v>
      </c>
      <c r="I39" s="26">
        <f>RANK(H39,$H$8:$H$46)</f>
        <v>28</v>
      </c>
      <c r="J39" s="27">
        <f t="shared" si="3"/>
        <v>-0.375</v>
      </c>
    </row>
    <row r="40" spans="1:10">
      <c r="A40" s="30">
        <f t="shared" si="4"/>
        <v>33</v>
      </c>
      <c r="B40" s="23" t="s">
        <v>44</v>
      </c>
      <c r="C40" s="31">
        <v>0</v>
      </c>
      <c r="D40" s="32">
        <v>21</v>
      </c>
      <c r="E40" s="26">
        <f>RANK(D40,$D$8:$D$46)</f>
        <v>27</v>
      </c>
      <c r="F40" s="27">
        <f t="shared" si="2"/>
        <v>-1</v>
      </c>
      <c r="G40" s="28">
        <v>2</v>
      </c>
      <c r="H40" s="29">
        <v>72</v>
      </c>
      <c r="I40" s="26">
        <f>RANK(H40,$H$8:$H$46)</f>
        <v>26</v>
      </c>
      <c r="J40" s="27">
        <f t="shared" si="3"/>
        <v>-0.97222222222222221</v>
      </c>
    </row>
    <row r="41" spans="1:10">
      <c r="A41" s="30">
        <f t="shared" si="4"/>
        <v>34</v>
      </c>
      <c r="B41" s="23" t="s">
        <v>45</v>
      </c>
      <c r="C41" s="31">
        <v>0</v>
      </c>
      <c r="D41" s="32">
        <v>0</v>
      </c>
      <c r="E41" s="26">
        <f>RANK(D41,$D$8:$D$46)</f>
        <v>36</v>
      </c>
      <c r="F41" s="27">
        <f t="shared" si="2"/>
        <v>0</v>
      </c>
      <c r="G41" s="28">
        <v>1</v>
      </c>
      <c r="H41" s="29">
        <v>0</v>
      </c>
      <c r="I41" s="26">
        <f>RANK(H41,$H$8:$H$46)</f>
        <v>36</v>
      </c>
      <c r="J41" s="27">
        <f t="shared" si="3"/>
        <v>1</v>
      </c>
    </row>
    <row r="42" spans="1:10">
      <c r="A42" s="30">
        <f t="shared" si="4"/>
        <v>35</v>
      </c>
      <c r="B42" s="23" t="s">
        <v>46</v>
      </c>
      <c r="C42" s="31">
        <v>0</v>
      </c>
      <c r="D42" s="32">
        <v>1</v>
      </c>
      <c r="E42" s="26">
        <f>RANK(D42,$D$8:$D$46)</f>
        <v>32</v>
      </c>
      <c r="F42" s="27">
        <f t="shared" si="2"/>
        <v>-1</v>
      </c>
      <c r="G42" s="28">
        <v>1</v>
      </c>
      <c r="H42" s="29">
        <v>2</v>
      </c>
      <c r="I42" s="26">
        <f>RANK(H42,$H$8:$H$46)</f>
        <v>33</v>
      </c>
      <c r="J42" s="27">
        <f t="shared" si="3"/>
        <v>-0.5</v>
      </c>
    </row>
    <row r="43" spans="1:10">
      <c r="A43" s="30">
        <f t="shared" si="4"/>
        <v>36</v>
      </c>
      <c r="B43" s="23" t="s">
        <v>47</v>
      </c>
      <c r="C43" s="31">
        <v>0</v>
      </c>
      <c r="D43" s="32">
        <v>0</v>
      </c>
      <c r="E43" s="26">
        <f>RANK(D43,$D$8:$D$46)</f>
        <v>36</v>
      </c>
      <c r="F43" s="27">
        <f t="shared" si="2"/>
        <v>0</v>
      </c>
      <c r="G43" s="28">
        <v>1</v>
      </c>
      <c r="H43" s="29">
        <v>0</v>
      </c>
      <c r="I43" s="26">
        <f>RANK(H43,$H$8:$H$46)</f>
        <v>36</v>
      </c>
      <c r="J43" s="27">
        <f t="shared" si="3"/>
        <v>1</v>
      </c>
    </row>
    <row r="44" spans="1:10">
      <c r="A44" s="30">
        <f t="shared" si="4"/>
        <v>37</v>
      </c>
      <c r="B44" s="23" t="s">
        <v>48</v>
      </c>
      <c r="C44" s="31">
        <v>0</v>
      </c>
      <c r="D44" s="32">
        <v>0</v>
      </c>
      <c r="E44" s="26">
        <f>RANK(D44,$D$8:$D$46)</f>
        <v>36</v>
      </c>
      <c r="F44" s="27">
        <f t="shared" si="2"/>
        <v>0</v>
      </c>
      <c r="G44" s="28">
        <v>1</v>
      </c>
      <c r="H44" s="29">
        <v>0</v>
      </c>
      <c r="I44" s="26">
        <f>RANK(H44,$H$8:$H$46)</f>
        <v>36</v>
      </c>
      <c r="J44" s="27">
        <f t="shared" si="3"/>
        <v>1</v>
      </c>
    </row>
    <row r="45" spans="1:10">
      <c r="A45" s="30">
        <f t="shared" si="4"/>
        <v>38</v>
      </c>
      <c r="B45" s="23" t="s">
        <v>49</v>
      </c>
      <c r="C45" s="33">
        <v>0</v>
      </c>
      <c r="D45" s="34">
        <v>0</v>
      </c>
      <c r="E45" s="26">
        <f>RANK(D45,$D$8:$D$46)</f>
        <v>36</v>
      </c>
      <c r="F45" s="27">
        <f t="shared" si="2"/>
        <v>0</v>
      </c>
      <c r="G45" s="28">
        <v>1</v>
      </c>
      <c r="H45" s="29">
        <v>0</v>
      </c>
      <c r="I45" s="26">
        <f>RANK(H45,$H$8:$H$46)</f>
        <v>36</v>
      </c>
      <c r="J45" s="27">
        <f t="shared" si="3"/>
        <v>1</v>
      </c>
    </row>
    <row r="46" spans="1:10" ht="12" thickBot="1">
      <c r="A46" s="35">
        <f t="shared" si="4"/>
        <v>39</v>
      </c>
      <c r="B46" s="36" t="s">
        <v>50</v>
      </c>
      <c r="C46" s="37">
        <v>0</v>
      </c>
      <c r="D46" s="38">
        <v>1</v>
      </c>
      <c r="E46" s="39">
        <f>RANK(D46,$D$8:$D$46)</f>
        <v>32</v>
      </c>
      <c r="F46" s="40">
        <f t="shared" si="2"/>
        <v>-1</v>
      </c>
      <c r="G46" s="41">
        <v>0</v>
      </c>
      <c r="H46" s="42">
        <v>1</v>
      </c>
      <c r="I46" s="39">
        <f>RANK(H46,$H$8:$H$46)</f>
        <v>34</v>
      </c>
      <c r="J46" s="40">
        <f t="shared" si="3"/>
        <v>-1</v>
      </c>
    </row>
    <row r="47" spans="1:10">
      <c r="A47" s="43"/>
      <c r="B47" s="44"/>
      <c r="C47" s="45"/>
      <c r="D47" s="45"/>
      <c r="E47" s="46"/>
      <c r="F47" s="47"/>
      <c r="G47" s="43"/>
      <c r="H47" s="45"/>
      <c r="I47" s="46"/>
      <c r="J47" s="47"/>
    </row>
    <row r="48" spans="1:10">
      <c r="A48" s="43"/>
      <c r="B48" s="44"/>
      <c r="C48" s="45"/>
      <c r="D48" s="45"/>
      <c r="E48" s="46"/>
      <c r="F48" s="47"/>
      <c r="G48" s="43"/>
      <c r="H48" s="45"/>
      <c r="I48" s="46"/>
      <c r="J48" s="47"/>
    </row>
    <row r="49" spans="1:10">
      <c r="A49" s="43"/>
      <c r="B49" s="44"/>
      <c r="C49" s="45"/>
      <c r="D49" s="45"/>
      <c r="E49" s="46"/>
      <c r="F49" s="47"/>
      <c r="G49" s="43"/>
      <c r="H49" s="45"/>
      <c r="I49" s="46"/>
      <c r="J49" s="47"/>
    </row>
    <row r="50" spans="1:10">
      <c r="A50" s="43"/>
      <c r="B50" s="48"/>
      <c r="C50" s="44"/>
      <c r="D50" s="45"/>
      <c r="E50" s="46"/>
      <c r="F50" s="47"/>
      <c r="G50" s="48"/>
      <c r="H50" s="43"/>
      <c r="I50" s="46"/>
      <c r="J50" s="47"/>
    </row>
    <row r="51" spans="1:10">
      <c r="A51" s="43"/>
      <c r="B51" s="48"/>
      <c r="C51" s="44"/>
      <c r="D51" s="45"/>
      <c r="E51" s="46"/>
      <c r="F51" s="47"/>
      <c r="G51" s="48"/>
      <c r="H51" s="43"/>
      <c r="I51" s="46"/>
      <c r="J51" s="47"/>
    </row>
    <row r="52" spans="1:10">
      <c r="A52" s="43"/>
      <c r="B52" s="48"/>
      <c r="C52" s="44"/>
      <c r="D52" s="45"/>
      <c r="E52" s="46"/>
      <c r="F52" s="47"/>
      <c r="G52" s="48"/>
      <c r="H52" s="43"/>
      <c r="I52" s="46"/>
      <c r="J52" s="47"/>
    </row>
    <row r="53" spans="1:10">
      <c r="A53" s="43"/>
      <c r="B53" s="48"/>
      <c r="C53" s="44"/>
      <c r="D53" s="45"/>
      <c r="E53" s="46"/>
      <c r="F53" s="47"/>
      <c r="G53" s="48"/>
      <c r="H53" s="43"/>
      <c r="I53" s="46"/>
      <c r="J53" s="47"/>
    </row>
    <row r="54" spans="1:10">
      <c r="A54" s="43"/>
      <c r="B54" s="48"/>
      <c r="C54" s="44"/>
      <c r="D54" s="45"/>
      <c r="E54" s="46"/>
      <c r="F54" s="47"/>
      <c r="G54" s="48"/>
      <c r="H54" s="43"/>
      <c r="I54" s="46"/>
      <c r="J54" s="47"/>
    </row>
    <row r="55" spans="1:10">
      <c r="A55" s="43"/>
      <c r="B55" s="48"/>
      <c r="C55" s="44"/>
      <c r="D55" s="45"/>
      <c r="E55" s="46"/>
      <c r="F55" s="47"/>
      <c r="G55" s="48"/>
      <c r="H55" s="43"/>
      <c r="I55" s="46"/>
      <c r="J55" s="47"/>
    </row>
    <row r="56" spans="1:10">
      <c r="A56" s="43"/>
      <c r="B56" s="48"/>
      <c r="C56" s="44"/>
      <c r="D56" s="45"/>
      <c r="E56" s="46"/>
      <c r="F56" s="47"/>
      <c r="G56" s="48"/>
      <c r="H56" s="43"/>
      <c r="I56" s="46"/>
      <c r="J56" s="47"/>
    </row>
    <row r="57" spans="1:10">
      <c r="A57" s="43"/>
      <c r="B57" s="48"/>
      <c r="C57" s="44"/>
      <c r="D57" s="45"/>
      <c r="E57" s="46"/>
      <c r="F57" s="47"/>
      <c r="G57" s="48"/>
      <c r="H57" s="43"/>
      <c r="I57" s="46"/>
      <c r="J57" s="47"/>
    </row>
    <row r="58" spans="1:10">
      <c r="A58" s="48"/>
      <c r="C58" s="49"/>
      <c r="D58" s="49"/>
    </row>
    <row r="59" spans="1:10">
      <c r="C59" s="49"/>
      <c r="D59" s="49"/>
    </row>
    <row r="60" spans="1:10">
      <c r="C60" s="49"/>
      <c r="D60" s="49"/>
    </row>
    <row r="61" spans="1:10">
      <c r="C61" s="49"/>
      <c r="D61" s="49"/>
    </row>
    <row r="62" spans="1:10">
      <c r="C62" s="49"/>
      <c r="D62" s="49"/>
    </row>
    <row r="63" spans="1:10">
      <c r="C63" s="49"/>
      <c r="D63" s="49"/>
    </row>
    <row r="64" spans="1:10">
      <c r="C64" s="49"/>
      <c r="D64" s="49"/>
    </row>
  </sheetData>
  <mergeCells count="4">
    <mergeCell ref="A3:J3"/>
    <mergeCell ref="A4:J4"/>
    <mergeCell ref="D6:E6"/>
    <mergeCell ref="H6:I6"/>
  </mergeCells>
  <pageMargins left="0.55118110236220474" right="0.35433070866141736" top="0.31496062992125984" bottom="0.59055118110236227" header="0.23622047244094491" footer="0.51181102362204722"/>
  <pageSetup paperSize="9" scale="108" orientation="portrait" r:id="rId1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colBreaks count="1" manualBreakCount="1">
    <brk id="10" max="76" man="1"/>
  </colBreaks>
  <legacyDrawing r:id="rId2"/>
  <oleObjects>
    <oleObject progId="StaticMetafile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D1413_Mar14</vt:lpstr>
      <vt:lpstr>D1413_Mar14!Print_Area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2014-04-07T14:12:15Z</cp:lastPrinted>
  <dcterms:created xsi:type="dcterms:W3CDTF">2014-04-07T14:11:10Z</dcterms:created>
  <dcterms:modified xsi:type="dcterms:W3CDTF">2014-04-07T14:12:40Z</dcterms:modified>
</cp:coreProperties>
</file>