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9015"/>
  </bookViews>
  <sheets>
    <sheet name="D1312_SEP13" sheetId="1" r:id="rId1"/>
  </sheets>
  <calcPr calcId="125725"/>
</workbook>
</file>

<file path=xl/calcChain.xml><?xml version="1.0" encoding="utf-8"?>
<calcChain xmlns="http://schemas.openxmlformats.org/spreadsheetml/2006/main">
  <c r="J57" i="1"/>
  <c r="I57"/>
  <c r="F57"/>
  <c r="E57"/>
  <c r="J56"/>
  <c r="I56"/>
  <c r="F56"/>
  <c r="E56"/>
  <c r="J55"/>
  <c r="I55"/>
  <c r="F55"/>
  <c r="E55"/>
  <c r="J54"/>
  <c r="I54"/>
  <c r="F54"/>
  <c r="E54"/>
  <c r="J53"/>
  <c r="I53"/>
  <c r="F53"/>
  <c r="E53"/>
  <c r="J52"/>
  <c r="I52"/>
  <c r="F52"/>
  <c r="E52"/>
  <c r="J51"/>
  <c r="I51"/>
  <c r="F51"/>
  <c r="E51"/>
  <c r="J50"/>
  <c r="I50"/>
  <c r="F50"/>
  <c r="E50"/>
  <c r="J49"/>
  <c r="I49"/>
  <c r="F49"/>
  <c r="E49"/>
  <c r="J48"/>
  <c r="I48"/>
  <c r="F48"/>
  <c r="E48"/>
  <c r="J47"/>
  <c r="I47"/>
  <c r="F47"/>
  <c r="E47"/>
  <c r="J46"/>
  <c r="I46"/>
  <c r="F46"/>
  <c r="E46"/>
  <c r="J45"/>
  <c r="I45"/>
  <c r="F45"/>
  <c r="E45"/>
  <c r="J44"/>
  <c r="I44"/>
  <c r="F44"/>
  <c r="E44"/>
  <c r="J43"/>
  <c r="I43"/>
  <c r="F43"/>
  <c r="E43"/>
  <c r="J42"/>
  <c r="I42"/>
  <c r="F42"/>
  <c r="E42"/>
  <c r="J41"/>
  <c r="I41"/>
  <c r="F41"/>
  <c r="E41"/>
  <c r="J40"/>
  <c r="I40"/>
  <c r="F40"/>
  <c r="E40"/>
  <c r="J39"/>
  <c r="I39"/>
  <c r="F39"/>
  <c r="E39"/>
  <c r="J38"/>
  <c r="I38"/>
  <c r="F38"/>
  <c r="E38"/>
  <c r="J37"/>
  <c r="I37"/>
  <c r="F37"/>
  <c r="E37"/>
  <c r="J36"/>
  <c r="I36"/>
  <c r="F36"/>
  <c r="E36"/>
  <c r="J35"/>
  <c r="I35"/>
  <c r="F35"/>
  <c r="E35"/>
  <c r="J34"/>
  <c r="I34"/>
  <c r="F34"/>
  <c r="E34"/>
  <c r="J33"/>
  <c r="I33"/>
  <c r="F33"/>
  <c r="E33"/>
  <c r="J32"/>
  <c r="I32"/>
  <c r="F32"/>
  <c r="E32"/>
  <c r="J31"/>
  <c r="I31"/>
  <c r="F31"/>
  <c r="E31"/>
  <c r="J30"/>
  <c r="I30"/>
  <c r="F30"/>
  <c r="E30"/>
  <c r="J29"/>
  <c r="I29"/>
  <c r="F29"/>
  <c r="E29"/>
  <c r="J28"/>
  <c r="I28"/>
  <c r="F28"/>
  <c r="E28"/>
  <c r="J27"/>
  <c r="I27"/>
  <c r="F27"/>
  <c r="E27"/>
  <c r="J26"/>
  <c r="I26"/>
  <c r="F26"/>
  <c r="E26"/>
  <c r="J25"/>
  <c r="I25"/>
  <c r="F25"/>
  <c r="E25"/>
  <c r="J24"/>
  <c r="I24"/>
  <c r="F24"/>
  <c r="E24"/>
  <c r="J23"/>
  <c r="I23"/>
  <c r="F23"/>
  <c r="E23"/>
  <c r="J22"/>
  <c r="I22"/>
  <c r="F22"/>
  <c r="E22"/>
  <c r="J21"/>
  <c r="I21"/>
  <c r="F21"/>
  <c r="E21"/>
  <c r="J20"/>
  <c r="I20"/>
  <c r="F20"/>
  <c r="E20"/>
  <c r="J19"/>
  <c r="I19"/>
  <c r="F19"/>
  <c r="E19"/>
  <c r="J18"/>
  <c r="I18"/>
  <c r="F18"/>
  <c r="E18"/>
  <c r="J17"/>
  <c r="I17"/>
  <c r="F17"/>
  <c r="E17"/>
  <c r="J16"/>
  <c r="I16"/>
  <c r="F16"/>
  <c r="E16"/>
  <c r="J15"/>
  <c r="I15"/>
  <c r="F15"/>
  <c r="E15"/>
  <c r="J14"/>
  <c r="I14"/>
  <c r="F14"/>
  <c r="E14"/>
  <c r="J13"/>
  <c r="I13"/>
  <c r="F13"/>
  <c r="E13"/>
  <c r="J12"/>
  <c r="I12"/>
  <c r="F12"/>
  <c r="E12"/>
  <c r="J11"/>
  <c r="I11"/>
  <c r="F11"/>
  <c r="E11"/>
  <c r="J10"/>
  <c r="I10"/>
  <c r="F10"/>
  <c r="E10"/>
  <c r="J9"/>
  <c r="I9"/>
  <c r="F9"/>
  <c r="E9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J8"/>
  <c r="I8"/>
  <c r="F8"/>
  <c r="E8"/>
  <c r="J7"/>
  <c r="H7"/>
  <c r="G7"/>
  <c r="D7"/>
  <c r="F7" s="1"/>
  <c r="C7"/>
  <c r="J6"/>
</calcChain>
</file>

<file path=xl/sharedStrings.xml><?xml version="1.0" encoding="utf-8"?>
<sst xmlns="http://schemas.openxmlformats.org/spreadsheetml/2006/main" count="62" uniqueCount="62">
  <si>
    <t>September '13 -YTD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</si>
  <si>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</si>
  <si>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</si>
  <si>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</si>
  <si>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</si>
  <si>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September '13</t>
  </si>
  <si>
    <t>September '12</t>
  </si>
  <si>
    <t>% D13/12</t>
  </si>
  <si>
    <t>September '13-YTD</t>
  </si>
  <si>
    <t>September '12-YTD</t>
  </si>
  <si>
    <t>Rank</t>
  </si>
  <si>
    <t>TOTAL</t>
  </si>
  <si>
    <t>TOYOTA</t>
  </si>
  <si>
    <t>VOLKSWAGEN</t>
  </si>
  <si>
    <t>OPEL</t>
  </si>
  <si>
    <t>HYUNDAI</t>
  </si>
  <si>
    <t>FIAT</t>
  </si>
  <si>
    <t>NISSAN</t>
  </si>
  <si>
    <t>SKODA</t>
  </si>
  <si>
    <t>CITROEN</t>
  </si>
  <si>
    <t>FORD</t>
  </si>
  <si>
    <t>SUZUKI</t>
  </si>
  <si>
    <t>SEAT</t>
  </si>
  <si>
    <t>AUDI</t>
  </si>
  <si>
    <t>MERCEDES</t>
  </si>
  <si>
    <t>PEUGEOT</t>
  </si>
  <si>
    <t>BMW</t>
  </si>
  <si>
    <t>VOLVO</t>
  </si>
  <si>
    <t>RENAULT</t>
  </si>
  <si>
    <t>KIA MOTORS</t>
  </si>
  <si>
    <t>LANCIA</t>
  </si>
  <si>
    <t>CHEVROLET</t>
  </si>
  <si>
    <t>ALFA ROMEO</t>
  </si>
  <si>
    <t>HONDA</t>
  </si>
  <si>
    <t>MINI</t>
  </si>
  <si>
    <t>SMART</t>
  </si>
  <si>
    <t>MITSUBISHI</t>
  </si>
  <si>
    <t>DACIA</t>
  </si>
  <si>
    <t>DAIHATSU</t>
  </si>
  <si>
    <t>MAZDA</t>
  </si>
  <si>
    <t>ABARTH</t>
  </si>
  <si>
    <t>LAND ROVER</t>
  </si>
  <si>
    <t>CHRYSLER</t>
  </si>
  <si>
    <t>LEXUS</t>
  </si>
  <si>
    <t>SUBARU</t>
  </si>
  <si>
    <t>PORSCHE</t>
  </si>
  <si>
    <t>SAAB</t>
  </si>
  <si>
    <t>BENTLEY</t>
  </si>
  <si>
    <t>C.I./ROLLERTEAM</t>
  </si>
  <si>
    <t>HOBBY</t>
  </si>
  <si>
    <t>HX AUTO</t>
  </si>
  <si>
    <t>IVECO</t>
  </si>
  <si>
    <t>INFINITI</t>
  </si>
  <si>
    <t>JAC</t>
  </si>
  <si>
    <t>CHANGAN</t>
  </si>
  <si>
    <t>JAGUAR</t>
  </si>
  <si>
    <t>TRIGANO</t>
  </si>
  <si>
    <t>PIAGGIO</t>
  </si>
  <si>
    <t>UNKNOWN</t>
  </si>
  <si>
    <t>ASTON MARTIN</t>
  </si>
  <si>
    <t>LIFAN</t>
  </si>
  <si>
    <t>SSANGYONG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</si>
</sst>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\(#\)"/>
  </numFmts>
  <fonts count="14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8.5"/>
      <color indexed="8"/>
      <name val="Arial Greek"/>
      <family val="2"/>
      <charset val="161"/>
    </font>
    <font>
      <b/>
      <sz val="10"/>
      <color indexed="8"/>
      <name val="Arial Greek"/>
      <family val="2"/>
      <charset val="161"/>
    </font>
    <font>
      <b/>
      <sz val="8.5"/>
      <color indexed="8"/>
      <name val="Arial Greek"/>
      <family val="2"/>
      <charset val="161"/>
    </font>
    <font>
      <sz val="10"/>
      <name val="Arial Greek"/>
      <charset val="161"/>
    </font>
    <font>
      <b/>
      <sz val="8.5"/>
      <name val="Arial Greek"/>
      <family val="2"/>
      <charset val="161"/>
    </font>
    <font>
      <b/>
      <sz val="8.5"/>
      <name val="Arial"/>
      <family val="2"/>
      <charset val="161"/>
    </font>
    <font>
      <b/>
      <sz val="8.5"/>
      <name val="Times New Roman"/>
      <family val="1"/>
    </font>
    <font>
      <sz val="8.5"/>
      <color indexed="8"/>
      <name val="Arial"/>
      <family val="2"/>
      <charset val="161"/>
    </font>
    <font>
      <sz val="8.5"/>
      <name val="Arial"/>
      <family val="2"/>
      <charset val="161"/>
    </font>
    <font>
      <sz val="8.5"/>
      <name val="Arial Greek"/>
      <family val="2"/>
      <charset val="161"/>
    </font>
    <font>
      <sz val="8.5"/>
      <name val="Arial Greek"/>
      <charset val="161"/>
    </font>
    <font>
      <sz val="10"/>
      <name val="MS Sans Serif"/>
      <family val="2"/>
      <charset val="16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/>
      <right style="thin">
        <color indexed="22"/>
      </right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22"/>
      </left>
      <right/>
      <top style="thin">
        <color indexed="22"/>
      </top>
      <bottom style="medium">
        <color indexed="64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</cellStyleXfs>
  <cellXfs count="48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horizontal="centerContinuous" vertical="center"/>
    </xf>
    <xf numFmtId="0" fontId="3" fillId="0" borderId="0" xfId="2" applyFont="1" applyAlignment="1">
      <alignment horizontal="center" wrapText="1"/>
    </xf>
    <xf numFmtId="0" fontId="4" fillId="0" borderId="1" xfId="2" applyFont="1" applyBorder="1" applyAlignment="1">
      <alignment vertical="center"/>
    </xf>
    <xf numFmtId="0" fontId="6" fillId="0" borderId="2" xfId="3" applyFont="1" applyBorder="1" applyAlignment="1">
      <alignment vertical="center"/>
    </xf>
    <xf numFmtId="17" fontId="7" fillId="0" borderId="3" xfId="2" applyNumberFormat="1" applyFont="1" applyBorder="1" applyAlignment="1">
      <alignment horizontal="center" vertical="center" wrapText="1"/>
    </xf>
    <xf numFmtId="17" fontId="7" fillId="0" borderId="4" xfId="2" applyNumberFormat="1" applyFont="1" applyBorder="1" applyAlignment="1">
      <alignment horizontal="centerContinuous" vertical="center" wrapText="1"/>
    </xf>
    <xf numFmtId="0" fontId="7" fillId="0" borderId="5" xfId="2" applyFont="1" applyBorder="1" applyAlignment="1">
      <alignment horizontal="centerContinuous" vertical="center" wrapText="1"/>
    </xf>
    <xf numFmtId="0" fontId="7" fillId="0" borderId="4" xfId="2" applyFont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Continuous" vertical="center"/>
    </xf>
    <xf numFmtId="0" fontId="7" fillId="0" borderId="6" xfId="2" applyFont="1" applyFill="1" applyBorder="1" applyAlignment="1">
      <alignment horizontal="center" vertical="center" wrapText="1"/>
    </xf>
    <xf numFmtId="0" fontId="4" fillId="0" borderId="7" xfId="2" applyFont="1" applyBorder="1" applyAlignment="1">
      <alignment horizontal="left" vertical="center"/>
    </xf>
    <xf numFmtId="0" fontId="6" fillId="0" borderId="8" xfId="3" applyFont="1" applyBorder="1" applyAlignment="1">
      <alignment horizontal="left" vertical="center"/>
    </xf>
    <xf numFmtId="3" fontId="4" fillId="0" borderId="9" xfId="2" applyNumberFormat="1" applyFont="1" applyBorder="1" applyAlignment="1">
      <alignment horizontal="center" vertical="center"/>
    </xf>
    <xf numFmtId="3" fontId="4" fillId="0" borderId="10" xfId="2" applyNumberFormat="1" applyFont="1" applyBorder="1" applyAlignment="1">
      <alignment horizontal="centerContinuous" vertical="center"/>
    </xf>
    <xf numFmtId="1" fontId="4" fillId="0" borderId="11" xfId="2" applyNumberFormat="1" applyFont="1" applyBorder="1" applyAlignment="1">
      <alignment horizontal="centerContinuous" vertical="center"/>
    </xf>
    <xf numFmtId="164" fontId="4" fillId="0" borderId="10" xfId="1" applyNumberFormat="1" applyFont="1" applyBorder="1" applyAlignment="1">
      <alignment horizontal="center" vertical="center"/>
    </xf>
    <xf numFmtId="164" fontId="4" fillId="0" borderId="12" xfId="1" applyNumberFormat="1" applyFont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2" fillId="0" borderId="1" xfId="2" applyFont="1" applyBorder="1" applyAlignment="1">
      <alignment horizontal="center"/>
    </xf>
    <xf numFmtId="0" fontId="9" fillId="0" borderId="13" xfId="0" applyFont="1" applyFill="1" applyBorder="1" applyAlignment="1">
      <alignment wrapText="1"/>
    </xf>
    <xf numFmtId="3" fontId="9" fillId="0" borderId="14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165" fontId="11" fillId="0" borderId="5" xfId="2" applyNumberFormat="1" applyFont="1" applyFill="1" applyBorder="1" applyAlignment="1">
      <alignment horizontal="center"/>
    </xf>
    <xf numFmtId="164" fontId="2" fillId="0" borderId="16" xfId="1" applyNumberFormat="1" applyFont="1" applyBorder="1" applyAlignment="1">
      <alignment horizontal="center"/>
    </xf>
    <xf numFmtId="3" fontId="10" fillId="0" borderId="14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wrapText="1"/>
    </xf>
    <xf numFmtId="0" fontId="2" fillId="0" borderId="17" xfId="2" applyFont="1" applyBorder="1" applyAlignment="1">
      <alignment horizontal="center"/>
    </xf>
    <xf numFmtId="3" fontId="9" fillId="0" borderId="18" xfId="0" applyNumberFormat="1" applyFont="1" applyFill="1" applyBorder="1" applyAlignment="1">
      <alignment horizontal="center" vertical="center" wrapText="1"/>
    </xf>
    <xf numFmtId="3" fontId="10" fillId="0" borderId="19" xfId="0" applyNumberFormat="1" applyFont="1" applyFill="1" applyBorder="1" applyAlignment="1">
      <alignment horizontal="center" vertical="center" wrapText="1"/>
    </xf>
    <xf numFmtId="165" fontId="11" fillId="0" borderId="20" xfId="2" applyNumberFormat="1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 vertical="center" wrapText="1"/>
    </xf>
    <xf numFmtId="3" fontId="10" fillId="0" borderId="19" xfId="0" applyNumberFormat="1" applyFont="1" applyFill="1" applyBorder="1" applyAlignment="1">
      <alignment horizontal="center" wrapText="1"/>
    </xf>
    <xf numFmtId="3" fontId="10" fillId="0" borderId="21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/>
    </xf>
    <xf numFmtId="3" fontId="12" fillId="0" borderId="22" xfId="0" applyNumberFormat="1" applyFont="1" applyBorder="1" applyAlignment="1">
      <alignment horizontal="center" vertical="center"/>
    </xf>
    <xf numFmtId="0" fontId="2" fillId="0" borderId="7" xfId="2" applyFont="1" applyBorder="1" applyAlignment="1">
      <alignment horizontal="center"/>
    </xf>
    <xf numFmtId="0" fontId="9" fillId="0" borderId="23" xfId="0" applyFont="1" applyFill="1" applyBorder="1" applyAlignment="1">
      <alignment wrapText="1"/>
    </xf>
    <xf numFmtId="3" fontId="12" fillId="0" borderId="9" xfId="0" applyNumberFormat="1" applyFont="1" applyBorder="1" applyAlignment="1">
      <alignment horizontal="center" vertical="center"/>
    </xf>
    <xf numFmtId="3" fontId="10" fillId="0" borderId="24" xfId="0" applyNumberFormat="1" applyFont="1" applyFill="1" applyBorder="1" applyAlignment="1">
      <alignment horizontal="center" vertical="center" wrapText="1"/>
    </xf>
    <xf numFmtId="165" fontId="11" fillId="0" borderId="11" xfId="2" applyNumberFormat="1" applyFont="1" applyFill="1" applyBorder="1" applyAlignment="1">
      <alignment horizontal="center"/>
    </xf>
    <xf numFmtId="164" fontId="2" fillId="0" borderId="8" xfId="1" applyNumberFormat="1" applyFont="1" applyBorder="1" applyAlignment="1">
      <alignment horizontal="center"/>
    </xf>
    <xf numFmtId="3" fontId="10" fillId="0" borderId="25" xfId="0" applyNumberFormat="1" applyFont="1" applyFill="1" applyBorder="1" applyAlignment="1">
      <alignment horizontal="center" vertical="center" wrapText="1"/>
    </xf>
    <xf numFmtId="3" fontId="10" fillId="0" borderId="24" xfId="0" applyNumberFormat="1" applyFont="1" applyFill="1" applyBorder="1" applyAlignment="1">
      <alignment horizontal="center" wrapText="1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J57"/>
  <sheetViews>
    <sheetView tabSelected="1" zoomScaleNormal="100" workbookViewId="0">
      <selection activeCell="A3" sqref="A3:J3"/>
    </sheetView>
  </sheetViews>
  <sheetFormatPr defaultRowHeight="11.25"/>
  <cols>
    <col min="1" max="1" width="6.42578125" style="1" customWidth="1"/>
    <col min="2" max="2" width="19.85546875" style="1" customWidth="1"/>
    <col min="3" max="3" width="12.85546875" style="1" customWidth="1"/>
    <col min="4" max="4" width="5.85546875" style="1" customWidth="1"/>
    <col min="5" max="5" width="7.5703125" style="1" customWidth="1"/>
    <col min="6" max="6" width="10.7109375" style="1" customWidth="1"/>
    <col min="7" max="7" width="13.42578125" style="1" customWidth="1"/>
    <col min="8" max="8" width="6.85546875" style="1" customWidth="1"/>
    <col min="9" max="9" width="6" style="2" customWidth="1"/>
    <col min="10" max="10" width="10.85546875" style="1" customWidth="1"/>
    <col min="11" max="16384" width="9.140625" style="1"/>
  </cols>
  <sheetData>
    <row r="1" spans="1:10" ht="39" customHeight="1"/>
    <row r="2" spans="1:10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spans="1:10" ht="4.5" customHeight="1" thickBot="1">
      <c r="F5" s="2"/>
    </row>
    <row r="6" spans="1:10" ht="22.5">
      <c r="A6" s="6" t="s">
        <v>3</v>
      </c>
      <c r="B6" s="7" t="s">
        <v>4</v>
      </c>
      <c r="C6" s="8" t="s">
        <v>5</v>
      </c>
      <c r="D6" s="9" t="s">
        <v>6</v>
      </c>
      <c r="E6" s="10"/>
      <c r="F6" s="11" t="s">
        <v>7</v>
      </c>
      <c r="G6" s="8" t="s">
        <v>8</v>
      </c>
      <c r="H6" s="9" t="s">
        <v>9</v>
      </c>
      <c r="I6" s="12"/>
      <c r="J6" s="13" t="str">
        <f>F6</f>
        <v>% D13/12</v>
      </c>
    </row>
    <row r="7" spans="1:10" s="21" customFormat="1" ht="18.75" customHeight="1" thickBot="1">
      <c r="A7" s="14" t="s">
        <v>10</v>
      </c>
      <c r="B7" s="15" t="s">
        <v>11</v>
      </c>
      <c r="C7" s="16">
        <f>SUM(C8:C57)</f>
        <v>3814</v>
      </c>
      <c r="D7" s="17">
        <f>SUM(D8:D57)</f>
        <v>3463</v>
      </c>
      <c r="E7" s="18"/>
      <c r="F7" s="19">
        <f t="shared" ref="F7" si="0">(C7-D7)/D7</f>
        <v>0.10135720473577822</v>
      </c>
      <c r="G7" s="16">
        <f>SUM(G8:G57)</f>
        <v>44013</v>
      </c>
      <c r="H7" s="17">
        <f>SUM(H8:H57)</f>
        <v>45538</v>
      </c>
      <c r="I7" s="18"/>
      <c r="J7" s="20">
        <f t="shared" ref="J7" si="1">(G7-H7)/H7</f>
        <v>-3.3488515086301553E-2</v>
      </c>
    </row>
    <row r="8" spans="1:10" ht="11.25" customHeight="1">
      <c r="A8" s="22">
        <v>1</v>
      </c>
      <c r="B8" s="23" t="s">
        <v>12</v>
      </c>
      <c r="C8" s="24">
        <v>345</v>
      </c>
      <c r="D8" s="25">
        <v>394</v>
      </c>
      <c r="E8" s="26">
        <f>RANK(D8,$D$8:$D$57)</f>
        <v>1</v>
      </c>
      <c r="F8" s="27">
        <f t="shared" ref="F8:F57" si="2">IF(ISERROR((C8-D8)/D8), IF(D8=0,IF(C8&gt;0,1,IF(C8=0,0,((C8-D8)/D8)))),(C8-D8)/D8)</f>
        <v>-0.12436548223350254</v>
      </c>
      <c r="G8" s="28">
        <v>4752</v>
      </c>
      <c r="H8" s="29">
        <v>4445</v>
      </c>
      <c r="I8" s="26">
        <f>RANK(H8,$H$8:$H$57)</f>
        <v>3</v>
      </c>
      <c r="J8" s="27">
        <f t="shared" ref="J8:J57" si="3">IF(ISERROR((G8-H8)/H8), IF(H8=0,IF(G8&gt;0,1,IF(G8=0,0,((G8-H8)/H8)))),(G8-H8)/H8)</f>
        <v>6.9066366704161983E-2</v>
      </c>
    </row>
    <row r="9" spans="1:10" ht="11.25" customHeight="1">
      <c r="A9" s="30">
        <f t="shared" ref="A9:A57" si="4">A8+1</f>
        <v>2</v>
      </c>
      <c r="B9" s="23" t="s">
        <v>13</v>
      </c>
      <c r="C9" s="31">
        <v>402</v>
      </c>
      <c r="D9" s="32">
        <v>316</v>
      </c>
      <c r="E9" s="33">
        <f>RANK(D9,$D$8:$D$57)</f>
        <v>3</v>
      </c>
      <c r="F9" s="27">
        <f t="shared" si="2"/>
        <v>0.27215189873417722</v>
      </c>
      <c r="G9" s="34">
        <v>4595</v>
      </c>
      <c r="H9" s="35">
        <v>4468</v>
      </c>
      <c r="I9" s="33">
        <f>RANK(H9,$H$8:$H$57)</f>
        <v>2</v>
      </c>
      <c r="J9" s="27">
        <f t="shared" si="3"/>
        <v>2.8424350940017905E-2</v>
      </c>
    </row>
    <row r="10" spans="1:10" ht="11.25" customHeight="1">
      <c r="A10" s="30">
        <f t="shared" si="4"/>
        <v>3</v>
      </c>
      <c r="B10" s="23" t="s">
        <v>14</v>
      </c>
      <c r="C10" s="31">
        <v>456</v>
      </c>
      <c r="D10" s="32">
        <v>373</v>
      </c>
      <c r="E10" s="33">
        <f>RANK(D10,$D$8:$D$57)</f>
        <v>2</v>
      </c>
      <c r="F10" s="27">
        <f t="shared" si="2"/>
        <v>0.22252010723860591</v>
      </c>
      <c r="G10" s="34">
        <v>4264</v>
      </c>
      <c r="H10" s="35">
        <v>5443</v>
      </c>
      <c r="I10" s="33">
        <f>RANK(H10,$H$8:$H$57)</f>
        <v>1</v>
      </c>
      <c r="J10" s="27">
        <f t="shared" si="3"/>
        <v>-0.21660848796619511</v>
      </c>
    </row>
    <row r="11" spans="1:10" ht="11.25" customHeight="1">
      <c r="A11" s="30">
        <f t="shared" si="4"/>
        <v>4</v>
      </c>
      <c r="B11" s="23" t="s">
        <v>15</v>
      </c>
      <c r="C11" s="31">
        <v>225</v>
      </c>
      <c r="D11" s="32">
        <v>181</v>
      </c>
      <c r="E11" s="33">
        <f>RANK(D11,$D$8:$D$57)</f>
        <v>7</v>
      </c>
      <c r="F11" s="27">
        <f t="shared" si="2"/>
        <v>0.24309392265193369</v>
      </c>
      <c r="G11" s="34">
        <v>3106</v>
      </c>
      <c r="H11" s="35">
        <v>2144</v>
      </c>
      <c r="I11" s="33">
        <f>RANK(H11,$H$8:$H$57)</f>
        <v>9</v>
      </c>
      <c r="J11" s="27">
        <f t="shared" si="3"/>
        <v>0.44869402985074625</v>
      </c>
    </row>
    <row r="12" spans="1:10" ht="11.25" customHeight="1">
      <c r="A12" s="30">
        <f t="shared" si="4"/>
        <v>5</v>
      </c>
      <c r="B12" s="23" t="s">
        <v>16</v>
      </c>
      <c r="C12" s="31">
        <v>170</v>
      </c>
      <c r="D12" s="32">
        <v>161</v>
      </c>
      <c r="E12" s="33">
        <f>RANK(D12,$D$8:$D$57)</f>
        <v>9</v>
      </c>
      <c r="F12" s="27">
        <f t="shared" si="2"/>
        <v>5.5900621118012424E-2</v>
      </c>
      <c r="G12" s="34">
        <v>2864</v>
      </c>
      <c r="H12" s="35">
        <v>2569</v>
      </c>
      <c r="I12" s="33">
        <f>RANK(H12,$H$8:$H$57)</f>
        <v>5</v>
      </c>
      <c r="J12" s="27">
        <f t="shared" si="3"/>
        <v>0.11483067341377969</v>
      </c>
    </row>
    <row r="13" spans="1:10" ht="11.25" customHeight="1">
      <c r="A13" s="30">
        <f t="shared" si="4"/>
        <v>6</v>
      </c>
      <c r="B13" s="23" t="s">
        <v>17</v>
      </c>
      <c r="C13" s="31">
        <v>183</v>
      </c>
      <c r="D13" s="32">
        <v>178</v>
      </c>
      <c r="E13" s="33">
        <f>RANK(D13,$D$8:$D$57)</f>
        <v>8</v>
      </c>
      <c r="F13" s="27">
        <f t="shared" si="2"/>
        <v>2.8089887640449437E-2</v>
      </c>
      <c r="G13" s="34">
        <v>2727</v>
      </c>
      <c r="H13" s="35">
        <v>2503</v>
      </c>
      <c r="I13" s="33">
        <f>RANK(H13,$H$8:$H$57)</f>
        <v>7</v>
      </c>
      <c r="J13" s="27">
        <f t="shared" si="3"/>
        <v>8.9492608869356768E-2</v>
      </c>
    </row>
    <row r="14" spans="1:10" ht="11.25" customHeight="1">
      <c r="A14" s="30">
        <f t="shared" si="4"/>
        <v>7</v>
      </c>
      <c r="B14" s="23" t="s">
        <v>18</v>
      </c>
      <c r="C14" s="31">
        <v>232</v>
      </c>
      <c r="D14" s="32">
        <v>187</v>
      </c>
      <c r="E14" s="33">
        <f>RANK(D14,$D$8:$D$57)</f>
        <v>6</v>
      </c>
      <c r="F14" s="27">
        <f t="shared" si="2"/>
        <v>0.24064171122994651</v>
      </c>
      <c r="G14" s="34">
        <v>2632</v>
      </c>
      <c r="H14" s="35">
        <v>2156</v>
      </c>
      <c r="I14" s="33">
        <f>RANK(H14,$H$8:$H$57)</f>
        <v>8</v>
      </c>
      <c r="J14" s="27">
        <f t="shared" si="3"/>
        <v>0.22077922077922077</v>
      </c>
    </row>
    <row r="15" spans="1:10" ht="11.25" customHeight="1">
      <c r="A15" s="30">
        <f t="shared" si="4"/>
        <v>8</v>
      </c>
      <c r="B15" s="23" t="s">
        <v>19</v>
      </c>
      <c r="C15" s="31">
        <v>190</v>
      </c>
      <c r="D15" s="32">
        <v>210</v>
      </c>
      <c r="E15" s="33">
        <f>RANK(D15,$D$8:$D$57)</f>
        <v>5</v>
      </c>
      <c r="F15" s="27">
        <f t="shared" si="2"/>
        <v>-9.5238095238095233E-2</v>
      </c>
      <c r="G15" s="34">
        <v>2585</v>
      </c>
      <c r="H15" s="35">
        <v>3149</v>
      </c>
      <c r="I15" s="33">
        <f>RANK(H15,$H$8:$H$57)</f>
        <v>4</v>
      </c>
      <c r="J15" s="27">
        <f t="shared" si="3"/>
        <v>-0.17910447761194029</v>
      </c>
    </row>
    <row r="16" spans="1:10" ht="11.25" customHeight="1">
      <c r="A16" s="30">
        <f t="shared" si="4"/>
        <v>9</v>
      </c>
      <c r="B16" s="23" t="s">
        <v>20</v>
      </c>
      <c r="C16" s="31">
        <v>243</v>
      </c>
      <c r="D16" s="32">
        <v>217</v>
      </c>
      <c r="E16" s="33">
        <f>RANK(D16,$D$8:$D$57)</f>
        <v>4</v>
      </c>
      <c r="F16" s="27">
        <f t="shared" si="2"/>
        <v>0.11981566820276497</v>
      </c>
      <c r="G16" s="34">
        <v>1926</v>
      </c>
      <c r="H16" s="35">
        <v>2505</v>
      </c>
      <c r="I16" s="33">
        <f>RANK(H16,$H$8:$H$57)</f>
        <v>6</v>
      </c>
      <c r="J16" s="27">
        <f t="shared" si="3"/>
        <v>-0.2311377245508982</v>
      </c>
    </row>
    <row r="17" spans="1:10" ht="11.25" customHeight="1">
      <c r="A17" s="30">
        <f t="shared" si="4"/>
        <v>10</v>
      </c>
      <c r="B17" s="23" t="s">
        <v>21</v>
      </c>
      <c r="C17" s="31">
        <v>103</v>
      </c>
      <c r="D17" s="32">
        <v>121</v>
      </c>
      <c r="E17" s="33">
        <f>RANK(D17,$D$8:$D$57)</f>
        <v>14</v>
      </c>
      <c r="F17" s="27">
        <f t="shared" si="2"/>
        <v>-0.1487603305785124</v>
      </c>
      <c r="G17" s="34">
        <v>1721</v>
      </c>
      <c r="H17" s="35">
        <v>1929</v>
      </c>
      <c r="I17" s="33">
        <f>RANK(H17,$H$8:$H$57)</f>
        <v>10</v>
      </c>
      <c r="J17" s="27">
        <f t="shared" si="3"/>
        <v>-0.10782789009849664</v>
      </c>
    </row>
    <row r="18" spans="1:10" ht="11.25" customHeight="1">
      <c r="A18" s="30">
        <f t="shared" si="4"/>
        <v>11</v>
      </c>
      <c r="B18" s="23" t="s">
        <v>22</v>
      </c>
      <c r="C18" s="31">
        <v>73</v>
      </c>
      <c r="D18" s="32">
        <v>50</v>
      </c>
      <c r="E18" s="33">
        <f>RANK(D18,$D$8:$D$57)</f>
        <v>21</v>
      </c>
      <c r="F18" s="27">
        <f t="shared" si="2"/>
        <v>0.46</v>
      </c>
      <c r="G18" s="34">
        <v>1578</v>
      </c>
      <c r="H18" s="35">
        <v>1013</v>
      </c>
      <c r="I18" s="33">
        <f>RANK(H18,$H$8:$H$57)</f>
        <v>14</v>
      </c>
      <c r="J18" s="27">
        <f t="shared" si="3"/>
        <v>0.55774925962487665</v>
      </c>
    </row>
    <row r="19" spans="1:10" ht="11.25" customHeight="1">
      <c r="A19" s="30">
        <f t="shared" si="4"/>
        <v>12</v>
      </c>
      <c r="B19" s="23" t="s">
        <v>23</v>
      </c>
      <c r="C19" s="31">
        <v>145</v>
      </c>
      <c r="D19" s="32">
        <v>122</v>
      </c>
      <c r="E19" s="33">
        <f>RANK(D19,$D$8:$D$57)</f>
        <v>13</v>
      </c>
      <c r="F19" s="27">
        <f t="shared" si="2"/>
        <v>0.18852459016393441</v>
      </c>
      <c r="G19" s="34">
        <v>1341</v>
      </c>
      <c r="H19" s="35">
        <v>1477</v>
      </c>
      <c r="I19" s="33">
        <f>RANK(H19,$H$8:$H$57)</f>
        <v>12</v>
      </c>
      <c r="J19" s="27">
        <f t="shared" si="3"/>
        <v>-9.2078537576167907E-2</v>
      </c>
    </row>
    <row r="20" spans="1:10" ht="11.25" customHeight="1">
      <c r="A20" s="30">
        <f t="shared" si="4"/>
        <v>13</v>
      </c>
      <c r="B20" s="23" t="s">
        <v>24</v>
      </c>
      <c r="C20" s="31">
        <v>167</v>
      </c>
      <c r="D20" s="32">
        <v>126</v>
      </c>
      <c r="E20" s="33">
        <f>RANK(D20,$D$8:$D$57)</f>
        <v>12</v>
      </c>
      <c r="F20" s="27">
        <f t="shared" si="2"/>
        <v>0.32539682539682541</v>
      </c>
      <c r="G20" s="34">
        <v>1221</v>
      </c>
      <c r="H20" s="35">
        <v>874</v>
      </c>
      <c r="I20" s="33">
        <f>RANK(H20,$H$8:$H$57)</f>
        <v>17</v>
      </c>
      <c r="J20" s="27">
        <f t="shared" si="3"/>
        <v>0.39702517162471396</v>
      </c>
    </row>
    <row r="21" spans="1:10" ht="11.25" customHeight="1">
      <c r="A21" s="30">
        <f t="shared" si="4"/>
        <v>14</v>
      </c>
      <c r="B21" s="23" t="s">
        <v>25</v>
      </c>
      <c r="C21" s="31">
        <v>84</v>
      </c>
      <c r="D21" s="32">
        <v>137</v>
      </c>
      <c r="E21" s="33">
        <f>RANK(D21,$D$8:$D$57)</f>
        <v>10</v>
      </c>
      <c r="F21" s="27">
        <f t="shared" si="2"/>
        <v>-0.38686131386861317</v>
      </c>
      <c r="G21" s="34">
        <v>1208</v>
      </c>
      <c r="H21" s="35">
        <v>1924</v>
      </c>
      <c r="I21" s="33">
        <f>RANK(H21,$H$8:$H$57)</f>
        <v>11</v>
      </c>
      <c r="J21" s="27">
        <f t="shared" si="3"/>
        <v>-0.37214137214137216</v>
      </c>
    </row>
    <row r="22" spans="1:10" ht="11.25" customHeight="1">
      <c r="A22" s="30">
        <f t="shared" si="4"/>
        <v>15</v>
      </c>
      <c r="B22" s="23" t="s">
        <v>26</v>
      </c>
      <c r="C22" s="31">
        <v>128</v>
      </c>
      <c r="D22" s="32">
        <v>85</v>
      </c>
      <c r="E22" s="33">
        <f>RANK(D22,$D$8:$D$57)</f>
        <v>15</v>
      </c>
      <c r="F22" s="27">
        <f t="shared" si="2"/>
        <v>0.50588235294117645</v>
      </c>
      <c r="G22" s="34">
        <v>1165</v>
      </c>
      <c r="H22" s="35">
        <v>964</v>
      </c>
      <c r="I22" s="33">
        <f>RANK(H22,$H$8:$H$57)</f>
        <v>16</v>
      </c>
      <c r="J22" s="27">
        <f t="shared" si="3"/>
        <v>0.20850622406639005</v>
      </c>
    </row>
    <row r="23" spans="1:10" ht="11.25" customHeight="1">
      <c r="A23" s="30">
        <f t="shared" si="4"/>
        <v>16</v>
      </c>
      <c r="B23" s="23" t="s">
        <v>27</v>
      </c>
      <c r="C23" s="31">
        <v>117</v>
      </c>
      <c r="D23" s="32">
        <v>53</v>
      </c>
      <c r="E23" s="33">
        <f>RANK(D23,$D$8:$D$57)</f>
        <v>19</v>
      </c>
      <c r="F23" s="27">
        <f t="shared" si="2"/>
        <v>1.2075471698113207</v>
      </c>
      <c r="G23" s="34">
        <v>1003</v>
      </c>
      <c r="H23" s="35">
        <v>988</v>
      </c>
      <c r="I23" s="33">
        <f>RANK(H23,$H$8:$H$57)</f>
        <v>15</v>
      </c>
      <c r="J23" s="27">
        <f t="shared" si="3"/>
        <v>1.5182186234817813E-2</v>
      </c>
    </row>
    <row r="24" spans="1:10" ht="11.25" customHeight="1">
      <c r="A24" s="30">
        <f t="shared" si="4"/>
        <v>17</v>
      </c>
      <c r="B24" s="23" t="s">
        <v>28</v>
      </c>
      <c r="C24" s="31">
        <v>90</v>
      </c>
      <c r="D24" s="32">
        <v>38</v>
      </c>
      <c r="E24" s="33">
        <f>RANK(D24,$D$8:$D$57)</f>
        <v>23</v>
      </c>
      <c r="F24" s="27">
        <f t="shared" si="2"/>
        <v>1.368421052631579</v>
      </c>
      <c r="G24" s="34">
        <v>787</v>
      </c>
      <c r="H24" s="35">
        <v>809</v>
      </c>
      <c r="I24" s="33">
        <f>RANK(H24,$H$8:$H$57)</f>
        <v>18</v>
      </c>
      <c r="J24" s="27">
        <f t="shared" si="3"/>
        <v>-2.7194066749072928E-2</v>
      </c>
    </row>
    <row r="25" spans="1:10" ht="11.25" customHeight="1">
      <c r="A25" s="30">
        <f t="shared" si="4"/>
        <v>18</v>
      </c>
      <c r="B25" s="23" t="s">
        <v>29</v>
      </c>
      <c r="C25" s="31">
        <v>88</v>
      </c>
      <c r="D25" s="32">
        <v>131</v>
      </c>
      <c r="E25" s="33">
        <f>RANK(D25,$D$8:$D$57)</f>
        <v>11</v>
      </c>
      <c r="F25" s="27">
        <f t="shared" si="2"/>
        <v>-0.3282442748091603</v>
      </c>
      <c r="G25" s="34">
        <v>781</v>
      </c>
      <c r="H25" s="35">
        <v>1241</v>
      </c>
      <c r="I25" s="33">
        <f>RANK(H25,$H$8:$H$57)</f>
        <v>13</v>
      </c>
      <c r="J25" s="27">
        <f t="shared" si="3"/>
        <v>-0.37066881547139402</v>
      </c>
    </row>
    <row r="26" spans="1:10" ht="11.25" customHeight="1">
      <c r="A26" s="30">
        <f t="shared" si="4"/>
        <v>19</v>
      </c>
      <c r="B26" s="23" t="s">
        <v>30</v>
      </c>
      <c r="C26" s="31">
        <v>46</v>
      </c>
      <c r="D26" s="32">
        <v>46</v>
      </c>
      <c r="E26" s="33">
        <f>RANK(D26,$D$8:$D$57)</f>
        <v>22</v>
      </c>
      <c r="F26" s="27">
        <f t="shared" si="2"/>
        <v>0</v>
      </c>
      <c r="G26" s="34">
        <v>664</v>
      </c>
      <c r="H26" s="35">
        <v>647</v>
      </c>
      <c r="I26" s="33">
        <f>RANK(H26,$H$8:$H$57)</f>
        <v>21</v>
      </c>
      <c r="J26" s="27">
        <f t="shared" si="3"/>
        <v>2.6275115919629059E-2</v>
      </c>
    </row>
    <row r="27" spans="1:10" ht="11.25" customHeight="1">
      <c r="A27" s="30">
        <f t="shared" si="4"/>
        <v>20</v>
      </c>
      <c r="B27" s="23" t="s">
        <v>31</v>
      </c>
      <c r="C27" s="31">
        <v>38</v>
      </c>
      <c r="D27" s="32">
        <v>55</v>
      </c>
      <c r="E27" s="33">
        <f>RANK(D27,$D$8:$D$57)</f>
        <v>18</v>
      </c>
      <c r="F27" s="27">
        <f t="shared" si="2"/>
        <v>-0.30909090909090908</v>
      </c>
      <c r="G27" s="34">
        <v>553</v>
      </c>
      <c r="H27" s="35">
        <v>804</v>
      </c>
      <c r="I27" s="33">
        <f>RANK(H27,$H$8:$H$57)</f>
        <v>19</v>
      </c>
      <c r="J27" s="27">
        <f t="shared" si="3"/>
        <v>-0.31218905472636815</v>
      </c>
    </row>
    <row r="28" spans="1:10" ht="11.25" customHeight="1">
      <c r="A28" s="30">
        <f t="shared" si="4"/>
        <v>21</v>
      </c>
      <c r="B28" s="23" t="s">
        <v>32</v>
      </c>
      <c r="C28" s="31">
        <v>51</v>
      </c>
      <c r="D28" s="32">
        <v>61</v>
      </c>
      <c r="E28" s="33">
        <f>RANK(D28,$D$8:$D$57)</f>
        <v>17</v>
      </c>
      <c r="F28" s="27">
        <f t="shared" si="2"/>
        <v>-0.16393442622950818</v>
      </c>
      <c r="G28" s="34">
        <v>520</v>
      </c>
      <c r="H28" s="35">
        <v>683</v>
      </c>
      <c r="I28" s="33">
        <f>RANK(H28,$H$8:$H$57)</f>
        <v>20</v>
      </c>
      <c r="J28" s="27">
        <f t="shared" si="3"/>
        <v>-0.23865300146412885</v>
      </c>
    </row>
    <row r="29" spans="1:10" ht="11.25" customHeight="1">
      <c r="A29" s="30">
        <f t="shared" si="4"/>
        <v>22</v>
      </c>
      <c r="B29" s="23" t="s">
        <v>33</v>
      </c>
      <c r="C29" s="31">
        <v>48</v>
      </c>
      <c r="D29" s="32">
        <v>51</v>
      </c>
      <c r="E29" s="33">
        <f>RANK(D29,$D$8:$D$57)</f>
        <v>20</v>
      </c>
      <c r="F29" s="27">
        <f t="shared" si="2"/>
        <v>-5.8823529411764705E-2</v>
      </c>
      <c r="G29" s="34">
        <v>484</v>
      </c>
      <c r="H29" s="35">
        <v>531</v>
      </c>
      <c r="I29" s="33">
        <f>RANK(H29,$H$8:$H$57)</f>
        <v>22</v>
      </c>
      <c r="J29" s="27">
        <f t="shared" si="3"/>
        <v>-8.851224105461393E-2</v>
      </c>
    </row>
    <row r="30" spans="1:10" ht="11.25" customHeight="1">
      <c r="A30" s="30">
        <f t="shared" si="4"/>
        <v>23</v>
      </c>
      <c r="B30" s="23" t="s">
        <v>34</v>
      </c>
      <c r="C30" s="31">
        <v>62</v>
      </c>
      <c r="D30" s="32">
        <v>19</v>
      </c>
      <c r="E30" s="33">
        <f>RANK(D30,$D$8:$D$57)</f>
        <v>25</v>
      </c>
      <c r="F30" s="27">
        <f t="shared" si="2"/>
        <v>2.263157894736842</v>
      </c>
      <c r="G30" s="34">
        <v>425</v>
      </c>
      <c r="H30" s="35">
        <v>450</v>
      </c>
      <c r="I30" s="33">
        <f>RANK(H30,$H$8:$H$57)</f>
        <v>24</v>
      </c>
      <c r="J30" s="27">
        <f t="shared" si="3"/>
        <v>-5.5555555555555552E-2</v>
      </c>
    </row>
    <row r="31" spans="1:10" ht="11.25" customHeight="1">
      <c r="A31" s="30">
        <f t="shared" si="4"/>
        <v>24</v>
      </c>
      <c r="B31" s="23" t="s">
        <v>35</v>
      </c>
      <c r="C31" s="31">
        <v>77</v>
      </c>
      <c r="D31" s="32">
        <v>29</v>
      </c>
      <c r="E31" s="33">
        <f>RANK(D31,$D$8:$D$57)</f>
        <v>24</v>
      </c>
      <c r="F31" s="27">
        <f t="shared" si="2"/>
        <v>1.6551724137931034</v>
      </c>
      <c r="G31" s="34">
        <v>307</v>
      </c>
      <c r="H31" s="35">
        <v>386</v>
      </c>
      <c r="I31" s="33">
        <f>RANK(H31,$H$8:$H$57)</f>
        <v>25</v>
      </c>
      <c r="J31" s="27">
        <f t="shared" si="3"/>
        <v>-0.20466321243523317</v>
      </c>
    </row>
    <row r="32" spans="1:10" ht="11.25" customHeight="1">
      <c r="A32" s="30">
        <f t="shared" si="4"/>
        <v>25</v>
      </c>
      <c r="B32" s="23" t="s">
        <v>36</v>
      </c>
      <c r="C32" s="31">
        <v>29</v>
      </c>
      <c r="D32" s="32">
        <v>72</v>
      </c>
      <c r="E32" s="33">
        <f>RANK(D32,$D$8:$D$57)</f>
        <v>16</v>
      </c>
      <c r="F32" s="27">
        <f t="shared" si="2"/>
        <v>-0.59722222222222221</v>
      </c>
      <c r="G32" s="34">
        <v>288</v>
      </c>
      <c r="H32" s="35">
        <v>508</v>
      </c>
      <c r="I32" s="33">
        <f>RANK(H32,$H$8:$H$57)</f>
        <v>23</v>
      </c>
      <c r="J32" s="27">
        <f t="shared" si="3"/>
        <v>-0.43307086614173229</v>
      </c>
    </row>
    <row r="33" spans="1:10" ht="11.25" customHeight="1">
      <c r="A33" s="30">
        <f t="shared" si="4"/>
        <v>26</v>
      </c>
      <c r="B33" s="23" t="s">
        <v>37</v>
      </c>
      <c r="C33" s="31">
        <v>11</v>
      </c>
      <c r="D33" s="32">
        <v>10</v>
      </c>
      <c r="E33" s="33">
        <f>RANK(D33,$D$8:$D$57)</f>
        <v>27</v>
      </c>
      <c r="F33" s="27">
        <f t="shared" si="2"/>
        <v>0.1</v>
      </c>
      <c r="G33" s="34">
        <v>211</v>
      </c>
      <c r="H33" s="35">
        <v>283</v>
      </c>
      <c r="I33" s="33">
        <f>RANK(H33,$H$8:$H$57)</f>
        <v>26</v>
      </c>
      <c r="J33" s="27">
        <f t="shared" si="3"/>
        <v>-0.25441696113074203</v>
      </c>
    </row>
    <row r="34" spans="1:10" ht="11.25" customHeight="1">
      <c r="A34" s="30">
        <f t="shared" si="4"/>
        <v>27</v>
      </c>
      <c r="B34" s="23" t="s">
        <v>38</v>
      </c>
      <c r="C34" s="31">
        <v>1</v>
      </c>
      <c r="D34" s="32">
        <v>19</v>
      </c>
      <c r="E34" s="33">
        <f>RANK(D34,$D$8:$D$57)</f>
        <v>25</v>
      </c>
      <c r="F34" s="27">
        <f t="shared" si="2"/>
        <v>-0.94736842105263153</v>
      </c>
      <c r="G34" s="34">
        <v>142</v>
      </c>
      <c r="H34" s="35">
        <v>149</v>
      </c>
      <c r="I34" s="33">
        <f>RANK(H34,$H$8:$H$57)</f>
        <v>28</v>
      </c>
      <c r="J34" s="27">
        <f t="shared" si="3"/>
        <v>-4.6979865771812082E-2</v>
      </c>
    </row>
    <row r="35" spans="1:10" ht="11.25" customHeight="1">
      <c r="A35" s="30">
        <f t="shared" si="4"/>
        <v>28</v>
      </c>
      <c r="B35" s="23" t="s">
        <v>39</v>
      </c>
      <c r="C35" s="31">
        <v>3</v>
      </c>
      <c r="D35" s="32">
        <v>2</v>
      </c>
      <c r="E35" s="33">
        <f>RANK(D35,$D$8:$D$57)</f>
        <v>31</v>
      </c>
      <c r="F35" s="27">
        <f t="shared" si="2"/>
        <v>0.5</v>
      </c>
      <c r="G35" s="34">
        <v>51</v>
      </c>
      <c r="H35" s="35">
        <v>219</v>
      </c>
      <c r="I35" s="33">
        <f>RANK(H35,$H$8:$H$57)</f>
        <v>27</v>
      </c>
      <c r="J35" s="27">
        <f t="shared" si="3"/>
        <v>-0.76712328767123283</v>
      </c>
    </row>
    <row r="36" spans="1:10" ht="11.25" customHeight="1">
      <c r="A36" s="30">
        <f t="shared" si="4"/>
        <v>29</v>
      </c>
      <c r="B36" s="23" t="s">
        <v>40</v>
      </c>
      <c r="C36" s="31">
        <v>3</v>
      </c>
      <c r="D36" s="32">
        <v>1</v>
      </c>
      <c r="E36" s="33">
        <f>RANK(D36,$D$8:$D$57)</f>
        <v>33</v>
      </c>
      <c r="F36" s="27">
        <f t="shared" si="2"/>
        <v>2</v>
      </c>
      <c r="G36" s="34">
        <v>21</v>
      </c>
      <c r="H36" s="35">
        <v>33</v>
      </c>
      <c r="I36" s="33">
        <f>RANK(H36,$H$8:$H$57)</f>
        <v>32</v>
      </c>
      <c r="J36" s="27">
        <f t="shared" si="3"/>
        <v>-0.36363636363636365</v>
      </c>
    </row>
    <row r="37" spans="1:10" ht="11.25" customHeight="1">
      <c r="A37" s="30">
        <f t="shared" si="4"/>
        <v>30</v>
      </c>
      <c r="B37" s="23" t="s">
        <v>41</v>
      </c>
      <c r="C37" s="31">
        <v>0</v>
      </c>
      <c r="D37" s="32">
        <v>0</v>
      </c>
      <c r="E37" s="33">
        <f>RANK(D37,$D$8:$D$57)</f>
        <v>36</v>
      </c>
      <c r="F37" s="27">
        <f t="shared" si="2"/>
        <v>0</v>
      </c>
      <c r="G37" s="34">
        <v>19</v>
      </c>
      <c r="H37" s="35">
        <v>8</v>
      </c>
      <c r="I37" s="33">
        <f>RANK(H37,$H$8:$H$57)</f>
        <v>36</v>
      </c>
      <c r="J37" s="27">
        <f t="shared" si="3"/>
        <v>1.375</v>
      </c>
    </row>
    <row r="38" spans="1:10" ht="11.25" customHeight="1">
      <c r="A38" s="30">
        <f t="shared" si="4"/>
        <v>31</v>
      </c>
      <c r="B38" s="23" t="s">
        <v>42</v>
      </c>
      <c r="C38" s="31">
        <v>2</v>
      </c>
      <c r="D38" s="32">
        <v>2</v>
      </c>
      <c r="E38" s="33">
        <f>RANK(D38,$D$8:$D$57)</f>
        <v>31</v>
      </c>
      <c r="F38" s="27">
        <f t="shared" si="2"/>
        <v>0</v>
      </c>
      <c r="G38" s="34">
        <v>19</v>
      </c>
      <c r="H38" s="36">
        <v>67</v>
      </c>
      <c r="I38" s="33">
        <f>RANK(H38,$H$8:$H$57)</f>
        <v>29</v>
      </c>
      <c r="J38" s="27">
        <f t="shared" si="3"/>
        <v>-0.71641791044776115</v>
      </c>
    </row>
    <row r="39" spans="1:10" ht="11.25" customHeight="1">
      <c r="A39" s="30">
        <f t="shared" si="4"/>
        <v>32</v>
      </c>
      <c r="B39" s="23" t="s">
        <v>43</v>
      </c>
      <c r="C39" s="31">
        <v>2</v>
      </c>
      <c r="D39" s="32">
        <v>3</v>
      </c>
      <c r="E39" s="33">
        <f>RANK(D39,$D$8:$D$57)</f>
        <v>29</v>
      </c>
      <c r="F39" s="27">
        <f t="shared" si="2"/>
        <v>-0.33333333333333331</v>
      </c>
      <c r="G39" s="34">
        <v>19</v>
      </c>
      <c r="H39" s="35">
        <v>52</v>
      </c>
      <c r="I39" s="33">
        <f>RANK(H39,$H$8:$H$57)</f>
        <v>30</v>
      </c>
      <c r="J39" s="27">
        <f t="shared" si="3"/>
        <v>-0.63461538461538458</v>
      </c>
    </row>
    <row r="40" spans="1:10" ht="11.25" customHeight="1">
      <c r="A40" s="30">
        <f t="shared" si="4"/>
        <v>33</v>
      </c>
      <c r="B40" s="23" t="s">
        <v>44</v>
      </c>
      <c r="C40" s="31">
        <v>0</v>
      </c>
      <c r="D40" s="32">
        <v>0</v>
      </c>
      <c r="E40" s="33">
        <f>RANK(D40,$D$8:$D$57)</f>
        <v>36</v>
      </c>
      <c r="F40" s="27">
        <f t="shared" si="2"/>
        <v>0</v>
      </c>
      <c r="G40" s="34">
        <v>18</v>
      </c>
      <c r="H40" s="35">
        <v>38</v>
      </c>
      <c r="I40" s="33">
        <f>RANK(H40,$H$8:$H$57)</f>
        <v>31</v>
      </c>
      <c r="J40" s="27">
        <f t="shared" si="3"/>
        <v>-0.52631578947368418</v>
      </c>
    </row>
    <row r="41" spans="1:10" ht="11.25" customHeight="1">
      <c r="A41" s="30">
        <f t="shared" si="4"/>
        <v>34</v>
      </c>
      <c r="B41" s="23" t="s">
        <v>45</v>
      </c>
      <c r="C41" s="31">
        <v>0</v>
      </c>
      <c r="D41" s="32">
        <v>1</v>
      </c>
      <c r="E41" s="33">
        <f>RANK(D41,$D$8:$D$57)</f>
        <v>33</v>
      </c>
      <c r="F41" s="27">
        <f t="shared" si="2"/>
        <v>-1</v>
      </c>
      <c r="G41" s="34">
        <v>7</v>
      </c>
      <c r="H41" s="35">
        <v>25</v>
      </c>
      <c r="I41" s="33">
        <f>RANK(H41,$H$8:$H$57)</f>
        <v>33</v>
      </c>
      <c r="J41" s="27">
        <f t="shared" si="3"/>
        <v>-0.72</v>
      </c>
    </row>
    <row r="42" spans="1:10" ht="11.25" customHeight="1">
      <c r="A42" s="30">
        <f t="shared" si="4"/>
        <v>35</v>
      </c>
      <c r="B42" s="23" t="s">
        <v>46</v>
      </c>
      <c r="C42" s="31">
        <v>0</v>
      </c>
      <c r="D42" s="32">
        <v>8</v>
      </c>
      <c r="E42" s="33">
        <f>RANK(D42,$D$8:$D$57)</f>
        <v>28</v>
      </c>
      <c r="F42" s="27">
        <f t="shared" si="2"/>
        <v>-1</v>
      </c>
      <c r="G42" s="34">
        <v>4</v>
      </c>
      <c r="H42" s="35">
        <v>13</v>
      </c>
      <c r="I42" s="33">
        <f>RANK(H42,$H$8:$H$57)</f>
        <v>35</v>
      </c>
      <c r="J42" s="27">
        <f t="shared" si="3"/>
        <v>-0.69230769230769229</v>
      </c>
    </row>
    <row r="43" spans="1:10" ht="11.25" customHeight="1">
      <c r="A43" s="30">
        <f t="shared" si="4"/>
        <v>36</v>
      </c>
      <c r="B43" s="23" t="s">
        <v>47</v>
      </c>
      <c r="C43" s="31">
        <v>0</v>
      </c>
      <c r="D43" s="32">
        <v>0</v>
      </c>
      <c r="E43" s="33">
        <f>RANK(D43,$D$8:$D$57)</f>
        <v>36</v>
      </c>
      <c r="F43" s="27">
        <f t="shared" si="2"/>
        <v>0</v>
      </c>
      <c r="G43" s="34">
        <v>1</v>
      </c>
      <c r="H43" s="35">
        <v>0</v>
      </c>
      <c r="I43" s="33">
        <f>RANK(H43,$H$8:$H$57)</f>
        <v>47</v>
      </c>
      <c r="J43" s="27">
        <f t="shared" si="3"/>
        <v>1</v>
      </c>
    </row>
    <row r="44" spans="1:10" ht="11.25" customHeight="1">
      <c r="A44" s="30">
        <f t="shared" si="4"/>
        <v>37</v>
      </c>
      <c r="B44" s="23" t="s">
        <v>48</v>
      </c>
      <c r="C44" s="31">
        <v>0</v>
      </c>
      <c r="D44" s="32">
        <v>0</v>
      </c>
      <c r="E44" s="33">
        <f>RANK(D44,$D$8:$D$57)</f>
        <v>36</v>
      </c>
      <c r="F44" s="27">
        <f t="shared" si="2"/>
        <v>0</v>
      </c>
      <c r="G44" s="34">
        <v>1</v>
      </c>
      <c r="H44" s="35">
        <v>1</v>
      </c>
      <c r="I44" s="33">
        <f>RANK(H44,$H$8:$H$57)</f>
        <v>41</v>
      </c>
      <c r="J44" s="27">
        <f t="shared" si="3"/>
        <v>0</v>
      </c>
    </row>
    <row r="45" spans="1:10" ht="11.25" customHeight="1">
      <c r="A45" s="30">
        <f t="shared" si="4"/>
        <v>38</v>
      </c>
      <c r="B45" s="23" t="s">
        <v>49</v>
      </c>
      <c r="C45" s="31">
        <v>0</v>
      </c>
      <c r="D45" s="32">
        <v>0</v>
      </c>
      <c r="E45" s="33">
        <f>RANK(D45,$D$8:$D$57)</f>
        <v>36</v>
      </c>
      <c r="F45" s="27">
        <f t="shared" si="2"/>
        <v>0</v>
      </c>
      <c r="G45" s="34">
        <v>1</v>
      </c>
      <c r="H45" s="35">
        <v>0</v>
      </c>
      <c r="I45" s="33">
        <f>RANK(H45,$H$8:$H$57)</f>
        <v>47</v>
      </c>
      <c r="J45" s="27">
        <f t="shared" si="3"/>
        <v>1</v>
      </c>
    </row>
    <row r="46" spans="1:10" ht="11.25" customHeight="1">
      <c r="A46" s="30">
        <f t="shared" si="4"/>
        <v>39</v>
      </c>
      <c r="B46" s="23" t="s">
        <v>50</v>
      </c>
      <c r="C46" s="31">
        <v>0</v>
      </c>
      <c r="D46" s="32">
        <v>0</v>
      </c>
      <c r="E46" s="33">
        <f>RANK(D46,$D$8:$D$57)</f>
        <v>36</v>
      </c>
      <c r="F46" s="27">
        <f t="shared" si="2"/>
        <v>0</v>
      </c>
      <c r="G46" s="34">
        <v>1</v>
      </c>
      <c r="H46" s="35">
        <v>0</v>
      </c>
      <c r="I46" s="33">
        <f>RANK(H46,$H$8:$H$57)</f>
        <v>47</v>
      </c>
      <c r="J46" s="27">
        <f t="shared" si="3"/>
        <v>1</v>
      </c>
    </row>
    <row r="47" spans="1:10" ht="11.25" customHeight="1">
      <c r="A47" s="30">
        <f t="shared" si="4"/>
        <v>40</v>
      </c>
      <c r="B47" s="23" t="s">
        <v>51</v>
      </c>
      <c r="C47" s="31">
        <v>0</v>
      </c>
      <c r="D47" s="32">
        <v>0</v>
      </c>
      <c r="E47" s="33">
        <f>RANK(D47,$D$8:$D$57)</f>
        <v>36</v>
      </c>
      <c r="F47" s="27">
        <f t="shared" si="2"/>
        <v>0</v>
      </c>
      <c r="G47" s="34">
        <v>1</v>
      </c>
      <c r="H47" s="35">
        <v>0</v>
      </c>
      <c r="I47" s="33">
        <f>RANK(H47,$H$8:$H$57)</f>
        <v>47</v>
      </c>
      <c r="J47" s="27">
        <f t="shared" si="3"/>
        <v>1</v>
      </c>
    </row>
    <row r="48" spans="1:10" ht="11.25" customHeight="1">
      <c r="A48" s="30">
        <f t="shared" si="4"/>
        <v>41</v>
      </c>
      <c r="B48" s="23" t="s">
        <v>52</v>
      </c>
      <c r="C48" s="31">
        <v>0</v>
      </c>
      <c r="D48" s="32">
        <v>0</v>
      </c>
      <c r="E48" s="33">
        <f>RANK(D48,$D$8:$D$57)</f>
        <v>36</v>
      </c>
      <c r="F48" s="27">
        <f t="shared" si="2"/>
        <v>0</v>
      </c>
      <c r="G48" s="34">
        <v>0</v>
      </c>
      <c r="H48" s="35">
        <v>1</v>
      </c>
      <c r="I48" s="33">
        <f>RANK(H48,$H$8:$H$57)</f>
        <v>41</v>
      </c>
      <c r="J48" s="27">
        <f t="shared" si="3"/>
        <v>-1</v>
      </c>
    </row>
    <row r="49" spans="1:10" ht="11.25" customHeight="1">
      <c r="A49" s="30">
        <f t="shared" si="4"/>
        <v>42</v>
      </c>
      <c r="B49" s="23" t="s">
        <v>53</v>
      </c>
      <c r="C49" s="31">
        <v>0</v>
      </c>
      <c r="D49" s="37">
        <v>0</v>
      </c>
      <c r="E49" s="33">
        <f>RANK(D49,$D$8:$D$57)</f>
        <v>36</v>
      </c>
      <c r="F49" s="27">
        <f t="shared" si="2"/>
        <v>0</v>
      </c>
      <c r="G49" s="34">
        <v>0</v>
      </c>
      <c r="H49" s="38">
        <v>1</v>
      </c>
      <c r="I49" s="33">
        <f>RANK(H49,$H$8:$H$57)</f>
        <v>41</v>
      </c>
      <c r="J49" s="27">
        <f t="shared" si="3"/>
        <v>-1</v>
      </c>
    </row>
    <row r="50" spans="1:10" ht="11.25" customHeight="1">
      <c r="A50" s="30">
        <f t="shared" si="4"/>
        <v>43</v>
      </c>
      <c r="B50" s="23" t="s">
        <v>54</v>
      </c>
      <c r="C50" s="31">
        <v>0</v>
      </c>
      <c r="D50" s="32">
        <v>1</v>
      </c>
      <c r="E50" s="33">
        <f>RANK(D50,$D$8:$D$57)</f>
        <v>33</v>
      </c>
      <c r="F50" s="27">
        <f t="shared" si="2"/>
        <v>-1</v>
      </c>
      <c r="G50" s="34">
        <v>0</v>
      </c>
      <c r="H50" s="35">
        <v>3</v>
      </c>
      <c r="I50" s="33">
        <f>RANK(H50,$H$8:$H$57)</f>
        <v>38</v>
      </c>
      <c r="J50" s="27">
        <f t="shared" si="3"/>
        <v>-1</v>
      </c>
    </row>
    <row r="51" spans="1:10" ht="11.25" customHeight="1">
      <c r="A51" s="30">
        <f t="shared" si="4"/>
        <v>44</v>
      </c>
      <c r="B51" s="23" t="s">
        <v>55</v>
      </c>
      <c r="C51" s="31">
        <v>0</v>
      </c>
      <c r="D51" s="32">
        <v>0</v>
      </c>
      <c r="E51" s="33">
        <f>RANK(D51,$D$8:$D$57)</f>
        <v>36</v>
      </c>
      <c r="F51" s="27">
        <f t="shared" si="2"/>
        <v>0</v>
      </c>
      <c r="G51" s="34">
        <v>0</v>
      </c>
      <c r="H51" s="35">
        <v>3</v>
      </c>
      <c r="I51" s="33">
        <f>RANK(H51,$H$8:$H$57)</f>
        <v>38</v>
      </c>
      <c r="J51" s="27">
        <f t="shared" si="3"/>
        <v>-1</v>
      </c>
    </row>
    <row r="52" spans="1:10" ht="11.25" customHeight="1">
      <c r="A52" s="30">
        <f t="shared" si="4"/>
        <v>45</v>
      </c>
      <c r="B52" s="23" t="s">
        <v>56</v>
      </c>
      <c r="C52" s="39">
        <v>0</v>
      </c>
      <c r="D52" s="32">
        <v>0</v>
      </c>
      <c r="E52" s="33">
        <f>RANK(D52,$D$8:$D$57)</f>
        <v>36</v>
      </c>
      <c r="F52" s="27">
        <f t="shared" si="2"/>
        <v>0</v>
      </c>
      <c r="G52" s="34">
        <v>0</v>
      </c>
      <c r="H52" s="35">
        <v>1</v>
      </c>
      <c r="I52" s="33">
        <f>RANK(H52,$H$8:$H$57)</f>
        <v>41</v>
      </c>
      <c r="J52" s="27">
        <f t="shared" si="3"/>
        <v>-1</v>
      </c>
    </row>
    <row r="53" spans="1:10" ht="11.25" customHeight="1">
      <c r="A53" s="30">
        <f t="shared" si="4"/>
        <v>46</v>
      </c>
      <c r="B53" s="23" t="s">
        <v>57</v>
      </c>
      <c r="C53" s="31">
        <v>0</v>
      </c>
      <c r="D53" s="32">
        <v>0</v>
      </c>
      <c r="E53" s="33">
        <f>RANK(D53,$D$8:$D$57)</f>
        <v>36</v>
      </c>
      <c r="F53" s="27">
        <f t="shared" si="2"/>
        <v>0</v>
      </c>
      <c r="G53" s="34">
        <v>0</v>
      </c>
      <c r="H53" s="35">
        <v>1</v>
      </c>
      <c r="I53" s="33">
        <f>RANK(H53,$H$8:$H$57)</f>
        <v>41</v>
      </c>
      <c r="J53" s="27">
        <f t="shared" si="3"/>
        <v>-1</v>
      </c>
    </row>
    <row r="54" spans="1:10" ht="11.25" customHeight="1">
      <c r="A54" s="30">
        <f t="shared" si="4"/>
        <v>47</v>
      </c>
      <c r="B54" s="23" t="s">
        <v>58</v>
      </c>
      <c r="C54" s="31">
        <v>0</v>
      </c>
      <c r="D54" s="32">
        <v>0</v>
      </c>
      <c r="E54" s="33">
        <f>RANK(D54,$D$8:$D$57)</f>
        <v>36</v>
      </c>
      <c r="F54" s="27">
        <f t="shared" si="2"/>
        <v>0</v>
      </c>
      <c r="G54" s="34">
        <v>0</v>
      </c>
      <c r="H54" s="35">
        <v>1</v>
      </c>
      <c r="I54" s="33">
        <f>RANK(H54,$H$8:$H$57)</f>
        <v>41</v>
      </c>
      <c r="J54" s="27">
        <f t="shared" si="3"/>
        <v>-1</v>
      </c>
    </row>
    <row r="55" spans="1:10" ht="11.25" customHeight="1">
      <c r="A55" s="30">
        <f t="shared" si="4"/>
        <v>48</v>
      </c>
      <c r="B55" s="23" t="s">
        <v>59</v>
      </c>
      <c r="C55" s="31">
        <v>0</v>
      </c>
      <c r="D55" s="32">
        <v>0</v>
      </c>
      <c r="E55" s="33">
        <f>RANK(D55,$D$8:$D$57)</f>
        <v>36</v>
      </c>
      <c r="F55" s="27">
        <f t="shared" si="2"/>
        <v>0</v>
      </c>
      <c r="G55" s="34">
        <v>0</v>
      </c>
      <c r="H55" s="35">
        <v>2</v>
      </c>
      <c r="I55" s="33">
        <f>RANK(H55,$H$8:$H$57)</f>
        <v>40</v>
      </c>
      <c r="J55" s="27">
        <f t="shared" si="3"/>
        <v>-1</v>
      </c>
    </row>
    <row r="56" spans="1:10">
      <c r="A56" s="30">
        <f t="shared" si="4"/>
        <v>49</v>
      </c>
      <c r="B56" s="23" t="s">
        <v>60</v>
      </c>
      <c r="C56" s="39">
        <v>0</v>
      </c>
      <c r="D56" s="32">
        <v>0</v>
      </c>
      <c r="E56" s="33">
        <f>RANK(D56,$D$8:$D$57)</f>
        <v>36</v>
      </c>
      <c r="F56" s="27">
        <f t="shared" si="2"/>
        <v>0</v>
      </c>
      <c r="G56" s="34">
        <v>0</v>
      </c>
      <c r="H56" s="35">
        <v>8</v>
      </c>
      <c r="I56" s="33">
        <f>RANK(H56,$H$8:$H$57)</f>
        <v>36</v>
      </c>
      <c r="J56" s="27">
        <f t="shared" si="3"/>
        <v>-1</v>
      </c>
    </row>
    <row r="57" spans="1:10" ht="13.5" customHeight="1" thickBot="1">
      <c r="A57" s="40">
        <f t="shared" si="4"/>
        <v>50</v>
      </c>
      <c r="B57" s="41" t="s">
        <v>61</v>
      </c>
      <c r="C57" s="42">
        <v>0</v>
      </c>
      <c r="D57" s="43">
        <v>3</v>
      </c>
      <c r="E57" s="44">
        <f>RANK(D57,$D$8:$D$57)</f>
        <v>29</v>
      </c>
      <c r="F57" s="45">
        <f t="shared" si="2"/>
        <v>-1</v>
      </c>
      <c r="G57" s="46">
        <v>0</v>
      </c>
      <c r="H57" s="47">
        <v>19</v>
      </c>
      <c r="I57" s="44">
        <f>RANK(H57,$H$8:$H$57)</f>
        <v>34</v>
      </c>
      <c r="J57" s="45">
        <f t="shared" si="3"/>
        <v>-1</v>
      </c>
    </row>
  </sheetData>
  <mergeCells count="2">
    <mergeCell ref="A3:J3"/>
    <mergeCell ref="A4:J4"/>
  </mergeCells>
  <pageMargins left="0.35433070866141736" right="0.35433070866141736" top="0.31496062992125984" bottom="0.39370078740157483" header="0.23622047244094491" footer="0.31496062992125984"/>
  <pageSetup paperSize="9" scale="96" orientation="portrait" r:id="rId1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D1312_SEP13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</dc:creator>
  <cp:lastModifiedBy>KOSTAS</cp:lastModifiedBy>
  <cp:lastPrinted>2013-10-07T16:46:12Z</cp:lastPrinted>
  <dcterms:created xsi:type="dcterms:W3CDTF">2013-10-07T16:44:44Z</dcterms:created>
  <dcterms:modified xsi:type="dcterms:W3CDTF">2013-10-07T16:46:25Z</dcterms:modified>
</cp:coreProperties>
</file>