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9015"/>
  </bookViews>
  <sheets>
    <sheet name="D1312_June13" sheetId="1" r:id="rId1"/>
  </sheets>
  <definedNames>
    <definedName name="_xlnm.Print_Area" localSheetId="0">D1312_June13!$A$1:$K$56</definedName>
  </definedNames>
  <calcPr calcId="125725"/>
</workbook>
</file>

<file path=xl/calcChain.xml><?xml version="1.0" encoding="utf-8"?>
<calcChain xmlns="http://schemas.openxmlformats.org/spreadsheetml/2006/main">
  <c r="K56" i="1"/>
  <c r="J56"/>
  <c r="G56"/>
  <c r="F56"/>
  <c r="D56"/>
  <c r="K55"/>
  <c r="J55"/>
  <c r="G55"/>
  <c r="F55"/>
  <c r="D55"/>
  <c r="K54"/>
  <c r="J54"/>
  <c r="G54"/>
  <c r="F54"/>
  <c r="D54"/>
  <c r="K53"/>
  <c r="J53"/>
  <c r="G53"/>
  <c r="F53"/>
  <c r="D53"/>
  <c r="K52"/>
  <c r="J52"/>
  <c r="G52"/>
  <c r="F52"/>
  <c r="D52"/>
  <c r="K51"/>
  <c r="J51"/>
  <c r="G51"/>
  <c r="F51"/>
  <c r="D51"/>
  <c r="K50"/>
  <c r="J50"/>
  <c r="G50"/>
  <c r="F50"/>
  <c r="D50"/>
  <c r="K49"/>
  <c r="J49"/>
  <c r="G49"/>
  <c r="F49"/>
  <c r="D49"/>
  <c r="K48"/>
  <c r="J48"/>
  <c r="G48"/>
  <c r="F48"/>
  <c r="D48"/>
  <c r="K47"/>
  <c r="J47"/>
  <c r="G47"/>
  <c r="F47"/>
  <c r="D47"/>
  <c r="K46"/>
  <c r="J46"/>
  <c r="G46"/>
  <c r="F46"/>
  <c r="D46"/>
  <c r="K45"/>
  <c r="J45"/>
  <c r="G45"/>
  <c r="F45"/>
  <c r="D45"/>
  <c r="K44"/>
  <c r="J44"/>
  <c r="G44"/>
  <c r="F44"/>
  <c r="D44"/>
  <c r="K43"/>
  <c r="J43"/>
  <c r="G43"/>
  <c r="F43"/>
  <c r="D43"/>
  <c r="K42"/>
  <c r="J42"/>
  <c r="G42"/>
  <c r="F42"/>
  <c r="D42"/>
  <c r="K41"/>
  <c r="J41"/>
  <c r="G41"/>
  <c r="F41"/>
  <c r="D41"/>
  <c r="K40"/>
  <c r="J40"/>
  <c r="G40"/>
  <c r="F40"/>
  <c r="D40"/>
  <c r="K39"/>
  <c r="J39"/>
  <c r="G39"/>
  <c r="F39"/>
  <c r="D39"/>
  <c r="K38"/>
  <c r="J38"/>
  <c r="G38"/>
  <c r="F38"/>
  <c r="D38"/>
  <c r="K37"/>
  <c r="J37"/>
  <c r="G37"/>
  <c r="F37"/>
  <c r="D37"/>
  <c r="K36"/>
  <c r="J36"/>
  <c r="G36"/>
  <c r="F36"/>
  <c r="D36"/>
  <c r="K35"/>
  <c r="J35"/>
  <c r="G35"/>
  <c r="F35"/>
  <c r="D35"/>
  <c r="K34"/>
  <c r="J34"/>
  <c r="G34"/>
  <c r="F34"/>
  <c r="D34"/>
  <c r="K33"/>
  <c r="J33"/>
  <c r="G33"/>
  <c r="F33"/>
  <c r="D33"/>
  <c r="K32"/>
  <c r="J32"/>
  <c r="G32"/>
  <c r="F32"/>
  <c r="D32"/>
  <c r="K31"/>
  <c r="J31"/>
  <c r="G31"/>
  <c r="F31"/>
  <c r="D31"/>
  <c r="K30"/>
  <c r="J30"/>
  <c r="G30"/>
  <c r="F30"/>
  <c r="D30"/>
  <c r="K29"/>
  <c r="J29"/>
  <c r="G29"/>
  <c r="F29"/>
  <c r="D29"/>
  <c r="K28"/>
  <c r="J28"/>
  <c r="G28"/>
  <c r="F28"/>
  <c r="D28"/>
  <c r="K27"/>
  <c r="J27"/>
  <c r="G27"/>
  <c r="F27"/>
  <c r="D27"/>
  <c r="K26"/>
  <c r="J26"/>
  <c r="G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G21"/>
  <c r="F21"/>
  <c r="D21"/>
  <c r="K20"/>
  <c r="J20"/>
  <c r="G20"/>
  <c r="F20"/>
  <c r="D20"/>
  <c r="K19"/>
  <c r="J19"/>
  <c r="G19"/>
  <c r="F19"/>
  <c r="D19"/>
  <c r="K18"/>
  <c r="J18"/>
  <c r="G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K9"/>
  <c r="J9"/>
  <c r="G9"/>
  <c r="F9"/>
  <c r="D9"/>
  <c r="A9"/>
  <c r="K8"/>
  <c r="J8"/>
  <c r="G8"/>
  <c r="F8"/>
  <c r="D8"/>
  <c r="K7"/>
  <c r="I7"/>
  <c r="H7"/>
  <c r="G7"/>
  <c r="E7"/>
  <c r="C7"/>
  <c r="K6"/>
</calcChain>
</file>

<file path=xl/sharedStrings.xml><?xml version="1.0" encoding="utf-8"?>
<sst xmlns="http://schemas.openxmlformats.org/spreadsheetml/2006/main" count="61" uniqueCount="61">
  <si>
    <t>June '13 -YTD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</si>
  <si>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</si>
  <si>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</si>
  <si>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</si>
  <si>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</si>
  <si>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June '13</t>
  </si>
  <si>
    <t>June '12</t>
  </si>
  <si>
    <t>% D13/12</t>
  </si>
  <si>
    <t>June '13-YTD</t>
  </si>
  <si>
    <t>June '12-YTD</t>
  </si>
  <si>
    <t>Rank</t>
  </si>
  <si>
    <t>TOTAL</t>
  </si>
  <si>
    <t>TOYOTA</t>
  </si>
  <si>
    <t>VOLKSWAGEN</t>
  </si>
  <si>
    <t>OPEL</t>
  </si>
  <si>
    <t>FIAT</t>
  </si>
  <si>
    <t>NISSAN</t>
  </si>
  <si>
    <t>HYUNDAI</t>
  </si>
  <si>
    <t>CITROEN</t>
  </si>
  <si>
    <t>SKODA</t>
  </si>
  <si>
    <t>SUZUKI</t>
  </si>
  <si>
    <t>FORD</t>
  </si>
  <si>
    <t>SEAT</t>
  </si>
  <si>
    <t>PEUGEOT</t>
  </si>
  <si>
    <t>AUDI</t>
  </si>
  <si>
    <t>BMW</t>
  </si>
  <si>
    <t>MERCEDES</t>
  </si>
  <si>
    <t>VOLVO</t>
  </si>
  <si>
    <t>KIA MOTORS</t>
  </si>
  <si>
    <t>RENAULT</t>
  </si>
  <si>
    <t>LANCIA</t>
  </si>
  <si>
    <t>CHEVROLET</t>
  </si>
  <si>
    <t>ALFA ROMEO</t>
  </si>
  <si>
    <t>HONDA</t>
  </si>
  <si>
    <t>MINI</t>
  </si>
  <si>
    <t>MITSUBISHI</t>
  </si>
  <si>
    <t>SMART</t>
  </si>
  <si>
    <t>DAIHATSU</t>
  </si>
  <si>
    <t>DACIA</t>
  </si>
  <si>
    <t>SUBARU</t>
  </si>
  <si>
    <t>LAND ROVER</t>
  </si>
  <si>
    <t>CHRYSLER</t>
  </si>
  <si>
    <t>ABARTH</t>
  </si>
  <si>
    <t>LEXUS</t>
  </si>
  <si>
    <t>MAZDA</t>
  </si>
  <si>
    <t>PORSCHE</t>
  </si>
  <si>
    <t>SAAB</t>
  </si>
  <si>
    <t>IVECO</t>
  </si>
  <si>
    <t>BENTLEY</t>
  </si>
  <si>
    <t>HX AUTO</t>
  </si>
  <si>
    <t>JAC</t>
  </si>
  <si>
    <t>ASTON MARTIN</t>
  </si>
  <si>
    <t>UNKNOWN</t>
  </si>
  <si>
    <t>TRIGANO</t>
  </si>
  <si>
    <t>C.I./ROLLERTEAM</t>
  </si>
  <si>
    <t>SSANGYONG</t>
  </si>
  <si>
    <t>LIFAN</t>
  </si>
  <si>
    <t>JAGUAR</t>
  </si>
  <si>
    <t>INFINITI</t>
  </si>
  <si>
    <t>PIAGGIO</t>
  </si>
  <si>
    <t>CHANGAN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</si>
</sst>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  <font>
      <b/>
      <sz val="11"/>
      <color indexed="8"/>
      <name val="Times New Roman Greek"/>
      <family val="1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12" fillId="0" borderId="0"/>
  </cellStyleXfs>
  <cellXfs count="5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7" fillId="0" borderId="2" xfId="2" applyNumberFormat="1" applyFont="1" applyBorder="1" applyAlignment="1">
      <alignment horizontal="center" vertical="center" wrapText="1"/>
    </xf>
    <xf numFmtId="17" fontId="4" fillId="0" borderId="1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Continuous" vertical="center"/>
    </xf>
    <xf numFmtId="164" fontId="3" fillId="0" borderId="13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4" xfId="2" applyFont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 wrapText="1"/>
    </xf>
    <xf numFmtId="164" fontId="11" fillId="0" borderId="16" xfId="1" applyNumberFormat="1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19" xfId="4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0" fontId="9" fillId="0" borderId="7" xfId="2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164" fontId="11" fillId="0" borderId="8" xfId="1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9" fillId="0" borderId="0" xfId="2" applyFont="1"/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wrapText="1"/>
    </xf>
    <xf numFmtId="17" fontId="4" fillId="0" borderId="1" xfId="2" applyNumberFormat="1" applyFont="1" applyBorder="1" applyAlignment="1">
      <alignment horizontal="center" vertical="center"/>
    </xf>
    <xf numFmtId="17" fontId="4" fillId="0" borderId="3" xfId="2" applyNumberFormat="1" applyFont="1" applyBorder="1" applyAlignment="1">
      <alignment horizontal="center" vertical="center"/>
    </xf>
    <xf numFmtId="17" fontId="4" fillId="0" borderId="4" xfId="2" applyNumberFormat="1" applyFont="1" applyBorder="1" applyAlignment="1">
      <alignment horizontal="center" vertical="center"/>
    </xf>
    <xf numFmtId="17" fontId="4" fillId="0" borderId="5" xfId="2" applyNumberFormat="1" applyFont="1" applyBorder="1" applyAlignment="1">
      <alignment horizontal="center" vertical="center"/>
    </xf>
    <xf numFmtId="3" fontId="3" fillId="0" borderId="7" xfId="2" applyNumberFormat="1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center" vertical="center"/>
    </xf>
  </cellXfs>
  <cellStyles count="5">
    <cellStyle name="Normal" xfId="0" builtinId="0"/>
    <cellStyle name="Normal_Feb99_New" xfId="4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1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5.42578125" style="1" customWidth="1"/>
    <col min="7" max="7" width="10" style="1" customWidth="1"/>
    <col min="8" max="8" width="10.7109375" style="1" customWidth="1"/>
    <col min="9" max="9" width="6.285156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/>
    <row r="2" spans="1:11" ht="12" customHeight="1">
      <c r="A2" s="48" t="s">
        <v>0</v>
      </c>
      <c r="B2" s="3"/>
      <c r="C2" s="3"/>
      <c r="D2" s="3"/>
    </row>
    <row r="3" spans="1:11" ht="19.5" customHeight="1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3.5" customHeight="1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4.5" customHeight="1" thickBot="1">
      <c r="G5" s="2"/>
    </row>
    <row r="6" spans="1:11" ht="12.75" customHeight="1">
      <c r="A6" s="4" t="s">
        <v>3</v>
      </c>
      <c r="B6" s="5" t="s">
        <v>4</v>
      </c>
      <c r="C6" s="50" t="s">
        <v>5</v>
      </c>
      <c r="D6" s="51"/>
      <c r="E6" s="52" t="s">
        <v>6</v>
      </c>
      <c r="F6" s="53"/>
      <c r="G6" s="6" t="s">
        <v>7</v>
      </c>
      <c r="H6" s="7" t="s">
        <v>8</v>
      </c>
      <c r="I6" s="52" t="s">
        <v>9</v>
      </c>
      <c r="J6" s="53"/>
      <c r="K6" s="8" t="str">
        <f>G6</f>
        <v>% D13/12</v>
      </c>
    </row>
    <row r="7" spans="1:11" s="17" customFormat="1" ht="18.75" customHeight="1" thickBot="1">
      <c r="A7" s="9" t="s">
        <v>10</v>
      </c>
      <c r="B7" s="10" t="s">
        <v>11</v>
      </c>
      <c r="C7" s="54">
        <f>SUM(C8:C56)</f>
        <v>5648</v>
      </c>
      <c r="D7" s="55"/>
      <c r="E7" s="11">
        <f>SUM(E8:E56)</f>
        <v>5527</v>
      </c>
      <c r="F7" s="12"/>
      <c r="G7" s="13">
        <f t="shared" ref="G7" si="0">(C7-E7)/E7</f>
        <v>2.1892527591821965E-2</v>
      </c>
      <c r="H7" s="14">
        <f>SUM(H8:H56)</f>
        <v>30364</v>
      </c>
      <c r="I7" s="15">
        <f>SUM(I8:I56)</f>
        <v>32431</v>
      </c>
      <c r="J7" s="12"/>
      <c r="K7" s="16">
        <f t="shared" ref="K7" si="1">(H7-I7)/I7</f>
        <v>-6.3735314976411453E-2</v>
      </c>
    </row>
    <row r="8" spans="1:11">
      <c r="A8" s="18">
        <v>1</v>
      </c>
      <c r="B8" s="19" t="s">
        <v>12</v>
      </c>
      <c r="C8" s="20">
        <v>476</v>
      </c>
      <c r="D8" s="21">
        <f t="shared" ref="D8:D39" si="2">RANK(C8,$C$8:$C$56)</f>
        <v>2</v>
      </c>
      <c r="E8" s="22">
        <v>543</v>
      </c>
      <c r="F8" s="21">
        <f t="shared" ref="F8:F39" si="3">RANK(E8,$E$8:$E$56)</f>
        <v>2</v>
      </c>
      <c r="G8" s="23">
        <f t="shared" ref="G8:G56" si="4">IF(ISERROR((C8-E8)/E8), IF(E8=0,IF(C8&gt;0,1,IF(C8=0,0,((C8-E8)/E8)))),(C8-E8)/E8)</f>
        <v>-0.12338858195211787</v>
      </c>
      <c r="H8" s="24">
        <v>3320</v>
      </c>
      <c r="I8" s="25">
        <v>3040</v>
      </c>
      <c r="J8" s="21">
        <f t="shared" ref="J8:J39" si="5">RANK(I8,$I$8:$I$56)</f>
        <v>3</v>
      </c>
      <c r="K8" s="23">
        <f t="shared" ref="K8:K56" si="6">IF(ISERROR((H8-I8)/I8), IF(I8=0,IF(H8&gt;0,1,IF(H8=0,0,((H8-I8)/I8)))),(H8-I8)/I8)</f>
        <v>9.2105263157894732E-2</v>
      </c>
    </row>
    <row r="9" spans="1:11">
      <c r="A9" s="26">
        <f t="shared" ref="A9:A56" si="7">A8+1</f>
        <v>2</v>
      </c>
      <c r="B9" s="19" t="s">
        <v>13</v>
      </c>
      <c r="C9" s="27">
        <v>600</v>
      </c>
      <c r="D9" s="21">
        <f t="shared" si="2"/>
        <v>1</v>
      </c>
      <c r="E9" s="28">
        <v>416</v>
      </c>
      <c r="F9" s="21">
        <f t="shared" si="3"/>
        <v>4</v>
      </c>
      <c r="G9" s="23">
        <f t="shared" si="4"/>
        <v>0.44230769230769229</v>
      </c>
      <c r="H9" s="24">
        <v>3251</v>
      </c>
      <c r="I9" s="25">
        <v>3145</v>
      </c>
      <c r="J9" s="21">
        <f t="shared" si="5"/>
        <v>2</v>
      </c>
      <c r="K9" s="23">
        <f t="shared" si="6"/>
        <v>3.3704292527821943E-2</v>
      </c>
    </row>
    <row r="10" spans="1:11">
      <c r="A10" s="26">
        <f t="shared" si="7"/>
        <v>3</v>
      </c>
      <c r="B10" s="19" t="s">
        <v>14</v>
      </c>
      <c r="C10" s="27">
        <v>441</v>
      </c>
      <c r="D10" s="21">
        <f t="shared" si="2"/>
        <v>3</v>
      </c>
      <c r="E10" s="28">
        <v>489</v>
      </c>
      <c r="F10" s="21">
        <f t="shared" si="3"/>
        <v>3</v>
      </c>
      <c r="G10" s="23">
        <f t="shared" si="4"/>
        <v>-9.815950920245399E-2</v>
      </c>
      <c r="H10" s="24">
        <v>2913</v>
      </c>
      <c r="I10" s="25">
        <v>4069</v>
      </c>
      <c r="J10" s="21">
        <f t="shared" si="5"/>
        <v>1</v>
      </c>
      <c r="K10" s="23">
        <f t="shared" si="6"/>
        <v>-0.2840992872941755</v>
      </c>
    </row>
    <row r="11" spans="1:11">
      <c r="A11" s="26">
        <f t="shared" si="7"/>
        <v>4</v>
      </c>
      <c r="B11" s="19" t="s">
        <v>15</v>
      </c>
      <c r="C11" s="27">
        <v>404</v>
      </c>
      <c r="D11" s="21">
        <f t="shared" si="2"/>
        <v>4</v>
      </c>
      <c r="E11" s="28">
        <v>365</v>
      </c>
      <c r="F11" s="21">
        <f t="shared" si="3"/>
        <v>5</v>
      </c>
      <c r="G11" s="23">
        <f t="shared" si="4"/>
        <v>0.10684931506849316</v>
      </c>
      <c r="H11" s="24">
        <v>2111</v>
      </c>
      <c r="I11" s="25">
        <v>1880</v>
      </c>
      <c r="J11" s="21">
        <f t="shared" si="5"/>
        <v>5</v>
      </c>
      <c r="K11" s="23">
        <f t="shared" si="6"/>
        <v>0.12287234042553191</v>
      </c>
    </row>
    <row r="12" spans="1:11">
      <c r="A12" s="26">
        <f t="shared" si="7"/>
        <v>5</v>
      </c>
      <c r="B12" s="19" t="s">
        <v>16</v>
      </c>
      <c r="C12" s="27">
        <v>392</v>
      </c>
      <c r="D12" s="21">
        <f t="shared" si="2"/>
        <v>5</v>
      </c>
      <c r="E12" s="28">
        <v>280</v>
      </c>
      <c r="F12" s="21">
        <f t="shared" si="3"/>
        <v>6</v>
      </c>
      <c r="G12" s="23">
        <f t="shared" si="4"/>
        <v>0.4</v>
      </c>
      <c r="H12" s="24">
        <v>2001</v>
      </c>
      <c r="I12" s="25">
        <v>1762</v>
      </c>
      <c r="J12" s="21">
        <f t="shared" si="5"/>
        <v>7</v>
      </c>
      <c r="K12" s="23">
        <f t="shared" si="6"/>
        <v>0.13564131668558457</v>
      </c>
    </row>
    <row r="13" spans="1:11">
      <c r="A13" s="26">
        <f t="shared" si="7"/>
        <v>6</v>
      </c>
      <c r="B13" s="19" t="s">
        <v>17</v>
      </c>
      <c r="C13" s="27">
        <v>369</v>
      </c>
      <c r="D13" s="21">
        <f t="shared" si="2"/>
        <v>7</v>
      </c>
      <c r="E13" s="28">
        <v>210</v>
      </c>
      <c r="F13" s="21">
        <f t="shared" si="3"/>
        <v>10</v>
      </c>
      <c r="G13" s="23">
        <f t="shared" si="4"/>
        <v>0.75714285714285712</v>
      </c>
      <c r="H13" s="24">
        <v>1997</v>
      </c>
      <c r="I13" s="25">
        <v>1408</v>
      </c>
      <c r="J13" s="21">
        <f t="shared" si="5"/>
        <v>10</v>
      </c>
      <c r="K13" s="23">
        <f t="shared" si="6"/>
        <v>0.41832386363636365</v>
      </c>
    </row>
    <row r="14" spans="1:11">
      <c r="A14" s="26">
        <f t="shared" si="7"/>
        <v>7</v>
      </c>
      <c r="B14" s="19" t="s">
        <v>18</v>
      </c>
      <c r="C14" s="27">
        <v>333</v>
      </c>
      <c r="D14" s="21">
        <f t="shared" si="2"/>
        <v>9</v>
      </c>
      <c r="E14" s="28">
        <v>644</v>
      </c>
      <c r="F14" s="21">
        <f t="shared" si="3"/>
        <v>1</v>
      </c>
      <c r="G14" s="23">
        <f t="shared" si="4"/>
        <v>-0.48291925465838509</v>
      </c>
      <c r="H14" s="24">
        <v>1890</v>
      </c>
      <c r="I14" s="25">
        <v>2086</v>
      </c>
      <c r="J14" s="21">
        <f t="shared" si="5"/>
        <v>4</v>
      </c>
      <c r="K14" s="23">
        <f t="shared" si="6"/>
        <v>-9.3959731543624164E-2</v>
      </c>
    </row>
    <row r="15" spans="1:11">
      <c r="A15" s="26">
        <f t="shared" si="7"/>
        <v>8</v>
      </c>
      <c r="B15" s="19" t="s">
        <v>19</v>
      </c>
      <c r="C15" s="27">
        <v>378</v>
      </c>
      <c r="D15" s="21">
        <f t="shared" si="2"/>
        <v>6</v>
      </c>
      <c r="E15" s="28">
        <v>220</v>
      </c>
      <c r="F15" s="21">
        <f t="shared" si="3"/>
        <v>9</v>
      </c>
      <c r="G15" s="23">
        <f t="shared" si="4"/>
        <v>0.71818181818181814</v>
      </c>
      <c r="H15" s="24">
        <v>1797</v>
      </c>
      <c r="I15" s="25">
        <v>1513</v>
      </c>
      <c r="J15" s="21">
        <f t="shared" si="5"/>
        <v>8</v>
      </c>
      <c r="K15" s="23">
        <f t="shared" si="6"/>
        <v>0.1877065432914739</v>
      </c>
    </row>
    <row r="16" spans="1:11">
      <c r="A16" s="26">
        <f t="shared" si="7"/>
        <v>9</v>
      </c>
      <c r="B16" s="19" t="s">
        <v>20</v>
      </c>
      <c r="C16" s="27">
        <v>277</v>
      </c>
      <c r="D16" s="21">
        <f t="shared" si="2"/>
        <v>10</v>
      </c>
      <c r="E16" s="28">
        <v>260</v>
      </c>
      <c r="F16" s="21">
        <f t="shared" si="3"/>
        <v>7</v>
      </c>
      <c r="G16" s="23">
        <f t="shared" si="4"/>
        <v>6.5384615384615388E-2</v>
      </c>
      <c r="H16" s="24">
        <v>1262</v>
      </c>
      <c r="I16" s="25">
        <v>1460</v>
      </c>
      <c r="J16" s="21">
        <f t="shared" si="5"/>
        <v>9</v>
      </c>
      <c r="K16" s="23">
        <f t="shared" si="6"/>
        <v>-0.13561643835616438</v>
      </c>
    </row>
    <row r="17" spans="1:11">
      <c r="A17" s="26">
        <f t="shared" si="7"/>
        <v>10</v>
      </c>
      <c r="B17" s="19" t="s">
        <v>21</v>
      </c>
      <c r="C17" s="27">
        <v>259</v>
      </c>
      <c r="D17" s="21">
        <f t="shared" si="2"/>
        <v>11</v>
      </c>
      <c r="E17" s="28">
        <v>258</v>
      </c>
      <c r="F17" s="21">
        <f t="shared" si="3"/>
        <v>8</v>
      </c>
      <c r="G17" s="23">
        <f t="shared" si="4"/>
        <v>3.875968992248062E-3</v>
      </c>
      <c r="H17" s="24">
        <v>1162</v>
      </c>
      <c r="I17" s="25">
        <v>1795</v>
      </c>
      <c r="J17" s="21">
        <f t="shared" si="5"/>
        <v>6</v>
      </c>
      <c r="K17" s="23">
        <f t="shared" si="6"/>
        <v>-0.35264623955431756</v>
      </c>
    </row>
    <row r="18" spans="1:11">
      <c r="A18" s="26">
        <f t="shared" si="7"/>
        <v>11</v>
      </c>
      <c r="B18" s="19" t="s">
        <v>22</v>
      </c>
      <c r="C18" s="27">
        <v>338</v>
      </c>
      <c r="D18" s="21">
        <f t="shared" si="2"/>
        <v>8</v>
      </c>
      <c r="E18" s="28">
        <v>170</v>
      </c>
      <c r="F18" s="21">
        <f t="shared" si="3"/>
        <v>12</v>
      </c>
      <c r="G18" s="23">
        <f t="shared" si="4"/>
        <v>0.9882352941176471</v>
      </c>
      <c r="H18" s="24">
        <v>1026</v>
      </c>
      <c r="I18" s="25">
        <v>676</v>
      </c>
      <c r="J18" s="21">
        <f t="shared" si="5"/>
        <v>16</v>
      </c>
      <c r="K18" s="23">
        <f t="shared" si="6"/>
        <v>0.51775147928994081</v>
      </c>
    </row>
    <row r="19" spans="1:11">
      <c r="A19" s="26">
        <f t="shared" si="7"/>
        <v>12</v>
      </c>
      <c r="B19" s="19" t="s">
        <v>23</v>
      </c>
      <c r="C19" s="27">
        <v>109</v>
      </c>
      <c r="D19" s="21">
        <f t="shared" si="2"/>
        <v>17</v>
      </c>
      <c r="E19" s="28">
        <v>201</v>
      </c>
      <c r="F19" s="21">
        <f t="shared" si="3"/>
        <v>11</v>
      </c>
      <c r="G19" s="23">
        <f t="shared" si="4"/>
        <v>-0.45771144278606968</v>
      </c>
      <c r="H19" s="24">
        <v>934</v>
      </c>
      <c r="I19" s="25">
        <v>1380</v>
      </c>
      <c r="J19" s="21">
        <f t="shared" si="5"/>
        <v>11</v>
      </c>
      <c r="K19" s="23">
        <f t="shared" si="6"/>
        <v>-0.32318840579710145</v>
      </c>
    </row>
    <row r="20" spans="1:11">
      <c r="A20" s="26">
        <f t="shared" si="7"/>
        <v>13</v>
      </c>
      <c r="B20" s="19" t="s">
        <v>24</v>
      </c>
      <c r="C20" s="27">
        <v>163</v>
      </c>
      <c r="D20" s="21">
        <f t="shared" si="2"/>
        <v>13</v>
      </c>
      <c r="E20" s="28">
        <v>170</v>
      </c>
      <c r="F20" s="21">
        <f t="shared" si="3"/>
        <v>12</v>
      </c>
      <c r="G20" s="23">
        <f t="shared" si="4"/>
        <v>-4.1176470588235294E-2</v>
      </c>
      <c r="H20" s="24">
        <v>917</v>
      </c>
      <c r="I20" s="25">
        <v>1039</v>
      </c>
      <c r="J20" s="21">
        <f t="shared" si="5"/>
        <v>12</v>
      </c>
      <c r="K20" s="23">
        <f t="shared" si="6"/>
        <v>-0.11742059672762271</v>
      </c>
    </row>
    <row r="21" spans="1:11">
      <c r="A21" s="26">
        <f t="shared" si="7"/>
        <v>14</v>
      </c>
      <c r="B21" s="19" t="s">
        <v>25</v>
      </c>
      <c r="C21" s="27">
        <v>189</v>
      </c>
      <c r="D21" s="21">
        <f t="shared" si="2"/>
        <v>12</v>
      </c>
      <c r="E21" s="28">
        <v>149</v>
      </c>
      <c r="F21" s="21">
        <f t="shared" si="3"/>
        <v>16</v>
      </c>
      <c r="G21" s="23">
        <f t="shared" si="4"/>
        <v>0.26845637583892618</v>
      </c>
      <c r="H21" s="24">
        <v>789</v>
      </c>
      <c r="I21" s="25">
        <v>725</v>
      </c>
      <c r="J21" s="21">
        <f t="shared" si="5"/>
        <v>15</v>
      </c>
      <c r="K21" s="23">
        <f t="shared" si="6"/>
        <v>8.827586206896551E-2</v>
      </c>
    </row>
    <row r="22" spans="1:11">
      <c r="A22" s="26">
        <f t="shared" si="7"/>
        <v>15</v>
      </c>
      <c r="B22" s="19" t="s">
        <v>26</v>
      </c>
      <c r="C22" s="27">
        <v>153</v>
      </c>
      <c r="D22" s="21">
        <f t="shared" si="2"/>
        <v>14</v>
      </c>
      <c r="E22" s="28">
        <v>156</v>
      </c>
      <c r="F22" s="21">
        <f t="shared" si="3"/>
        <v>15</v>
      </c>
      <c r="G22" s="23">
        <f t="shared" si="4"/>
        <v>-1.9230769230769232E-2</v>
      </c>
      <c r="H22" s="24">
        <v>778</v>
      </c>
      <c r="I22" s="25">
        <v>578</v>
      </c>
      <c r="J22" s="21">
        <f t="shared" si="5"/>
        <v>18</v>
      </c>
      <c r="K22" s="23">
        <f t="shared" si="6"/>
        <v>0.34602076124567471</v>
      </c>
    </row>
    <row r="23" spans="1:11">
      <c r="A23" s="26">
        <f t="shared" si="7"/>
        <v>16</v>
      </c>
      <c r="B23" s="19" t="s">
        <v>27</v>
      </c>
      <c r="C23" s="27">
        <v>102</v>
      </c>
      <c r="D23" s="21">
        <f t="shared" si="2"/>
        <v>18</v>
      </c>
      <c r="E23" s="28">
        <v>112</v>
      </c>
      <c r="F23" s="21">
        <f t="shared" si="3"/>
        <v>18</v>
      </c>
      <c r="G23" s="23">
        <f t="shared" si="4"/>
        <v>-8.9285714285714288E-2</v>
      </c>
      <c r="H23" s="24">
        <v>631</v>
      </c>
      <c r="I23" s="25">
        <v>786</v>
      </c>
      <c r="J23" s="21">
        <f t="shared" si="5"/>
        <v>14</v>
      </c>
      <c r="K23" s="23">
        <f t="shared" si="6"/>
        <v>-0.19720101781170485</v>
      </c>
    </row>
    <row r="24" spans="1:11">
      <c r="A24" s="26">
        <f t="shared" si="7"/>
        <v>17</v>
      </c>
      <c r="B24" s="19" t="s">
        <v>28</v>
      </c>
      <c r="C24" s="27">
        <v>119</v>
      </c>
      <c r="D24" s="21">
        <f t="shared" si="2"/>
        <v>16</v>
      </c>
      <c r="E24" s="28">
        <v>168</v>
      </c>
      <c r="F24" s="21">
        <f t="shared" si="3"/>
        <v>14</v>
      </c>
      <c r="G24" s="23">
        <f t="shared" si="4"/>
        <v>-0.29166666666666669</v>
      </c>
      <c r="H24" s="24">
        <v>571</v>
      </c>
      <c r="I24" s="25">
        <v>917</v>
      </c>
      <c r="J24" s="21">
        <f t="shared" si="5"/>
        <v>13</v>
      </c>
      <c r="K24" s="23">
        <f t="shared" si="6"/>
        <v>-0.37731733914940024</v>
      </c>
    </row>
    <row r="25" spans="1:11">
      <c r="A25" s="26">
        <f t="shared" si="7"/>
        <v>18</v>
      </c>
      <c r="B25" s="19" t="s">
        <v>29</v>
      </c>
      <c r="C25" s="27">
        <v>50</v>
      </c>
      <c r="D25" s="21">
        <f t="shared" si="2"/>
        <v>23</v>
      </c>
      <c r="E25" s="28">
        <v>99</v>
      </c>
      <c r="F25" s="21">
        <f t="shared" si="3"/>
        <v>19</v>
      </c>
      <c r="G25" s="23">
        <f t="shared" si="4"/>
        <v>-0.49494949494949497</v>
      </c>
      <c r="H25" s="24">
        <v>470</v>
      </c>
      <c r="I25" s="25">
        <v>615</v>
      </c>
      <c r="J25" s="21">
        <f t="shared" si="5"/>
        <v>17</v>
      </c>
      <c r="K25" s="23">
        <f t="shared" si="6"/>
        <v>-0.23577235772357724</v>
      </c>
    </row>
    <row r="26" spans="1:11">
      <c r="A26" s="26">
        <f t="shared" si="7"/>
        <v>19</v>
      </c>
      <c r="B26" s="19" t="s">
        <v>30</v>
      </c>
      <c r="C26" s="27">
        <v>89</v>
      </c>
      <c r="D26" s="21">
        <f t="shared" si="2"/>
        <v>19</v>
      </c>
      <c r="E26" s="28">
        <v>97</v>
      </c>
      <c r="F26" s="21">
        <f t="shared" si="3"/>
        <v>20</v>
      </c>
      <c r="G26" s="23">
        <f t="shared" si="4"/>
        <v>-8.247422680412371E-2</v>
      </c>
      <c r="H26" s="24">
        <v>461</v>
      </c>
      <c r="I26" s="25">
        <v>469</v>
      </c>
      <c r="J26" s="21">
        <f t="shared" si="5"/>
        <v>21</v>
      </c>
      <c r="K26" s="23">
        <f t="shared" si="6"/>
        <v>-1.7057569296375266E-2</v>
      </c>
    </row>
    <row r="27" spans="1:11">
      <c r="A27" s="26">
        <f t="shared" si="7"/>
        <v>20</v>
      </c>
      <c r="B27" s="19" t="s">
        <v>31</v>
      </c>
      <c r="C27" s="27">
        <v>127</v>
      </c>
      <c r="D27" s="21">
        <f t="shared" si="2"/>
        <v>15</v>
      </c>
      <c r="E27" s="28">
        <v>116</v>
      </c>
      <c r="F27" s="21">
        <f t="shared" si="3"/>
        <v>17</v>
      </c>
      <c r="G27" s="23">
        <f t="shared" si="4"/>
        <v>9.4827586206896547E-2</v>
      </c>
      <c r="H27" s="24">
        <v>401</v>
      </c>
      <c r="I27" s="25">
        <v>560</v>
      </c>
      <c r="J27" s="21">
        <f t="shared" si="5"/>
        <v>19</v>
      </c>
      <c r="K27" s="23">
        <f t="shared" si="6"/>
        <v>-0.28392857142857142</v>
      </c>
    </row>
    <row r="28" spans="1:11">
      <c r="A28" s="26">
        <f t="shared" si="7"/>
        <v>21</v>
      </c>
      <c r="B28" s="19" t="s">
        <v>32</v>
      </c>
      <c r="C28" s="27">
        <v>51</v>
      </c>
      <c r="D28" s="21">
        <f t="shared" si="2"/>
        <v>22</v>
      </c>
      <c r="E28" s="28">
        <v>87</v>
      </c>
      <c r="F28" s="21">
        <f t="shared" si="3"/>
        <v>21</v>
      </c>
      <c r="G28" s="23">
        <f t="shared" si="4"/>
        <v>-0.41379310344827586</v>
      </c>
      <c r="H28" s="24">
        <v>352</v>
      </c>
      <c r="I28" s="25">
        <v>521</v>
      </c>
      <c r="J28" s="21">
        <f t="shared" si="5"/>
        <v>20</v>
      </c>
      <c r="K28" s="23">
        <f t="shared" si="6"/>
        <v>-0.32437619961612285</v>
      </c>
    </row>
    <row r="29" spans="1:11">
      <c r="A29" s="26">
        <f t="shared" si="7"/>
        <v>22</v>
      </c>
      <c r="B29" s="19" t="s">
        <v>33</v>
      </c>
      <c r="C29" s="27">
        <v>60</v>
      </c>
      <c r="D29" s="21">
        <f t="shared" si="2"/>
        <v>20</v>
      </c>
      <c r="E29" s="28">
        <v>49</v>
      </c>
      <c r="F29" s="21">
        <f t="shared" si="3"/>
        <v>25</v>
      </c>
      <c r="G29" s="23">
        <f t="shared" si="4"/>
        <v>0.22448979591836735</v>
      </c>
      <c r="H29" s="24">
        <v>347</v>
      </c>
      <c r="I29" s="25">
        <v>369</v>
      </c>
      <c r="J29" s="21">
        <f t="shared" si="5"/>
        <v>22</v>
      </c>
      <c r="K29" s="23">
        <f t="shared" si="6"/>
        <v>-5.9620596205962058E-2</v>
      </c>
    </row>
    <row r="30" spans="1:11">
      <c r="A30" s="26">
        <f t="shared" si="7"/>
        <v>23</v>
      </c>
      <c r="B30" s="19" t="s">
        <v>34</v>
      </c>
      <c r="C30" s="27">
        <v>54</v>
      </c>
      <c r="D30" s="21">
        <f t="shared" si="2"/>
        <v>21</v>
      </c>
      <c r="E30" s="28">
        <v>58</v>
      </c>
      <c r="F30" s="21">
        <f t="shared" si="3"/>
        <v>23</v>
      </c>
      <c r="G30" s="23">
        <f t="shared" si="4"/>
        <v>-6.8965517241379309E-2</v>
      </c>
      <c r="H30" s="24">
        <v>289</v>
      </c>
      <c r="I30" s="25">
        <v>350</v>
      </c>
      <c r="J30" s="21">
        <f t="shared" si="5"/>
        <v>23</v>
      </c>
      <c r="K30" s="23">
        <f t="shared" si="6"/>
        <v>-0.17428571428571429</v>
      </c>
    </row>
    <row r="31" spans="1:11">
      <c r="A31" s="26">
        <f t="shared" si="7"/>
        <v>24</v>
      </c>
      <c r="B31" s="19" t="s">
        <v>35</v>
      </c>
      <c r="C31" s="27">
        <v>23</v>
      </c>
      <c r="D31" s="21">
        <f t="shared" si="2"/>
        <v>25</v>
      </c>
      <c r="E31" s="28">
        <v>26</v>
      </c>
      <c r="F31" s="21">
        <f t="shared" si="3"/>
        <v>26</v>
      </c>
      <c r="G31" s="23">
        <f t="shared" si="4"/>
        <v>-0.11538461538461539</v>
      </c>
      <c r="H31" s="24">
        <v>199</v>
      </c>
      <c r="I31" s="25">
        <v>324</v>
      </c>
      <c r="J31" s="21">
        <f t="shared" si="5"/>
        <v>24</v>
      </c>
      <c r="K31" s="23">
        <f t="shared" si="6"/>
        <v>-0.38580246913580246</v>
      </c>
    </row>
    <row r="32" spans="1:11">
      <c r="A32" s="26">
        <f t="shared" si="7"/>
        <v>25</v>
      </c>
      <c r="B32" s="19" t="s">
        <v>36</v>
      </c>
      <c r="C32" s="27">
        <v>31</v>
      </c>
      <c r="D32" s="21">
        <f t="shared" si="2"/>
        <v>24</v>
      </c>
      <c r="E32" s="28">
        <v>54</v>
      </c>
      <c r="F32" s="21">
        <f t="shared" si="3"/>
        <v>24</v>
      </c>
      <c r="G32" s="23">
        <f t="shared" si="4"/>
        <v>-0.42592592592592593</v>
      </c>
      <c r="H32" s="24">
        <v>191</v>
      </c>
      <c r="I32" s="25">
        <v>286</v>
      </c>
      <c r="J32" s="21">
        <f t="shared" si="5"/>
        <v>25</v>
      </c>
      <c r="K32" s="23">
        <f t="shared" si="6"/>
        <v>-0.33216783216783219</v>
      </c>
    </row>
    <row r="33" spans="1:11">
      <c r="A33" s="26">
        <f t="shared" si="7"/>
        <v>26</v>
      </c>
      <c r="B33" s="19" t="s">
        <v>37</v>
      </c>
      <c r="C33" s="27">
        <v>19</v>
      </c>
      <c r="D33" s="21">
        <f t="shared" si="2"/>
        <v>26</v>
      </c>
      <c r="E33" s="28">
        <v>13</v>
      </c>
      <c r="F33" s="21">
        <f t="shared" si="3"/>
        <v>28</v>
      </c>
      <c r="G33" s="23">
        <f t="shared" si="4"/>
        <v>0.46153846153846156</v>
      </c>
      <c r="H33" s="24">
        <v>107</v>
      </c>
      <c r="I33" s="25">
        <v>79</v>
      </c>
      <c r="J33" s="21">
        <f t="shared" si="5"/>
        <v>28</v>
      </c>
      <c r="K33" s="23">
        <f t="shared" si="6"/>
        <v>0.35443037974683544</v>
      </c>
    </row>
    <row r="34" spans="1:11">
      <c r="A34" s="26">
        <f t="shared" si="7"/>
        <v>27</v>
      </c>
      <c r="B34" s="19" t="s">
        <v>38</v>
      </c>
      <c r="C34" s="27">
        <v>14</v>
      </c>
      <c r="D34" s="21">
        <f t="shared" si="2"/>
        <v>28</v>
      </c>
      <c r="E34" s="28">
        <v>24</v>
      </c>
      <c r="F34" s="21">
        <f t="shared" si="3"/>
        <v>27</v>
      </c>
      <c r="G34" s="23">
        <f t="shared" si="4"/>
        <v>-0.41666666666666669</v>
      </c>
      <c r="H34" s="24">
        <v>100</v>
      </c>
      <c r="I34" s="25">
        <v>220</v>
      </c>
      <c r="J34" s="21">
        <f t="shared" si="5"/>
        <v>26</v>
      </c>
      <c r="K34" s="23">
        <f t="shared" si="6"/>
        <v>-0.54545454545454541</v>
      </c>
    </row>
    <row r="35" spans="1:11">
      <c r="A35" s="26">
        <f t="shared" si="7"/>
        <v>28</v>
      </c>
      <c r="B35" s="19" t="s">
        <v>39</v>
      </c>
      <c r="C35" s="27">
        <v>16</v>
      </c>
      <c r="D35" s="21">
        <f t="shared" si="2"/>
        <v>27</v>
      </c>
      <c r="E35" s="28">
        <v>1</v>
      </c>
      <c r="F35" s="21">
        <f t="shared" si="3"/>
        <v>34</v>
      </c>
      <c r="G35" s="23">
        <f t="shared" si="4"/>
        <v>15</v>
      </c>
      <c r="H35" s="24">
        <v>18</v>
      </c>
      <c r="I35" s="25">
        <v>37</v>
      </c>
      <c r="J35" s="21">
        <f t="shared" si="5"/>
        <v>31</v>
      </c>
      <c r="K35" s="23">
        <f t="shared" si="6"/>
        <v>-0.51351351351351349</v>
      </c>
    </row>
    <row r="36" spans="1:11">
      <c r="A36" s="26">
        <f t="shared" si="7"/>
        <v>29</v>
      </c>
      <c r="B36" s="19" t="s">
        <v>40</v>
      </c>
      <c r="C36" s="27">
        <v>0</v>
      </c>
      <c r="D36" s="21">
        <f t="shared" si="2"/>
        <v>35</v>
      </c>
      <c r="E36" s="28">
        <v>0</v>
      </c>
      <c r="F36" s="21">
        <f t="shared" si="3"/>
        <v>39</v>
      </c>
      <c r="G36" s="23">
        <f t="shared" si="4"/>
        <v>0</v>
      </c>
      <c r="H36" s="24">
        <v>16</v>
      </c>
      <c r="I36" s="25">
        <v>7</v>
      </c>
      <c r="J36" s="21">
        <f t="shared" si="5"/>
        <v>34</v>
      </c>
      <c r="K36" s="23">
        <f t="shared" si="6"/>
        <v>1.2857142857142858</v>
      </c>
    </row>
    <row r="37" spans="1:11">
      <c r="A37" s="26">
        <f t="shared" si="7"/>
        <v>30</v>
      </c>
      <c r="B37" s="19" t="s">
        <v>41</v>
      </c>
      <c r="C37" s="27">
        <v>2</v>
      </c>
      <c r="D37" s="21">
        <f t="shared" si="2"/>
        <v>31</v>
      </c>
      <c r="E37" s="28">
        <v>3</v>
      </c>
      <c r="F37" s="21">
        <f t="shared" si="3"/>
        <v>31</v>
      </c>
      <c r="G37" s="23">
        <f t="shared" si="4"/>
        <v>-0.33333333333333331</v>
      </c>
      <c r="H37" s="24">
        <v>14</v>
      </c>
      <c r="I37" s="25">
        <v>54</v>
      </c>
      <c r="J37" s="21">
        <f t="shared" si="5"/>
        <v>29</v>
      </c>
      <c r="K37" s="23">
        <f t="shared" si="6"/>
        <v>-0.7407407407407407</v>
      </c>
    </row>
    <row r="38" spans="1:11">
      <c r="A38" s="26">
        <f t="shared" si="7"/>
        <v>31</v>
      </c>
      <c r="B38" s="19" t="s">
        <v>42</v>
      </c>
      <c r="C38" s="27">
        <v>1</v>
      </c>
      <c r="D38" s="21">
        <f t="shared" si="2"/>
        <v>33</v>
      </c>
      <c r="E38" s="28">
        <v>6</v>
      </c>
      <c r="F38" s="21">
        <f t="shared" si="3"/>
        <v>29</v>
      </c>
      <c r="G38" s="23">
        <f t="shared" si="4"/>
        <v>-0.83333333333333337</v>
      </c>
      <c r="H38" s="24">
        <v>13</v>
      </c>
      <c r="I38" s="25">
        <v>29</v>
      </c>
      <c r="J38" s="21">
        <f t="shared" si="5"/>
        <v>32</v>
      </c>
      <c r="K38" s="23">
        <f t="shared" si="6"/>
        <v>-0.55172413793103448</v>
      </c>
    </row>
    <row r="39" spans="1:11">
      <c r="A39" s="26">
        <f t="shared" si="7"/>
        <v>32</v>
      </c>
      <c r="B39" s="19" t="s">
        <v>43</v>
      </c>
      <c r="C39" s="27">
        <v>3</v>
      </c>
      <c r="D39" s="21">
        <f t="shared" si="2"/>
        <v>29</v>
      </c>
      <c r="E39" s="28">
        <v>6</v>
      </c>
      <c r="F39" s="21">
        <f t="shared" si="3"/>
        <v>29</v>
      </c>
      <c r="G39" s="23">
        <f t="shared" si="4"/>
        <v>-0.5</v>
      </c>
      <c r="H39" s="24">
        <v>13</v>
      </c>
      <c r="I39" s="25">
        <v>45</v>
      </c>
      <c r="J39" s="21">
        <f t="shared" si="5"/>
        <v>30</v>
      </c>
      <c r="K39" s="23">
        <f t="shared" si="6"/>
        <v>-0.71111111111111114</v>
      </c>
    </row>
    <row r="40" spans="1:11">
      <c r="A40" s="26">
        <f t="shared" si="7"/>
        <v>33</v>
      </c>
      <c r="B40" s="19" t="s">
        <v>44</v>
      </c>
      <c r="C40" s="27">
        <v>2</v>
      </c>
      <c r="D40" s="21">
        <f t="shared" ref="D40:D71" si="8">RANK(C40,$C$8:$C$56)</f>
        <v>31</v>
      </c>
      <c r="E40" s="28">
        <v>68</v>
      </c>
      <c r="F40" s="21">
        <f t="shared" ref="F40:F71" si="9">RANK(E40,$E$8:$E$56)</f>
        <v>22</v>
      </c>
      <c r="G40" s="23">
        <f t="shared" si="4"/>
        <v>-0.97058823529411764</v>
      </c>
      <c r="H40" s="24">
        <v>10</v>
      </c>
      <c r="I40" s="25">
        <v>157</v>
      </c>
      <c r="J40" s="21">
        <f t="shared" ref="J40:J71" si="10">RANK(I40,$I$8:$I$56)</f>
        <v>27</v>
      </c>
      <c r="K40" s="23">
        <f t="shared" si="6"/>
        <v>-0.93630573248407645</v>
      </c>
    </row>
    <row r="41" spans="1:11">
      <c r="A41" s="26">
        <f t="shared" si="7"/>
        <v>34</v>
      </c>
      <c r="B41" s="19" t="s">
        <v>45</v>
      </c>
      <c r="C41" s="27">
        <v>1</v>
      </c>
      <c r="D41" s="21">
        <f t="shared" si="8"/>
        <v>33</v>
      </c>
      <c r="E41" s="28">
        <v>2</v>
      </c>
      <c r="F41" s="21">
        <f t="shared" si="9"/>
        <v>33</v>
      </c>
      <c r="G41" s="23">
        <f t="shared" si="4"/>
        <v>-0.5</v>
      </c>
      <c r="H41" s="24">
        <v>6</v>
      </c>
      <c r="I41" s="25">
        <v>23</v>
      </c>
      <c r="J41" s="21">
        <f t="shared" si="10"/>
        <v>33</v>
      </c>
      <c r="K41" s="23">
        <f t="shared" si="6"/>
        <v>-0.73913043478260865</v>
      </c>
    </row>
    <row r="42" spans="1:11">
      <c r="A42" s="26">
        <f t="shared" si="7"/>
        <v>35</v>
      </c>
      <c r="B42" s="19" t="s">
        <v>46</v>
      </c>
      <c r="C42" s="27">
        <v>3</v>
      </c>
      <c r="D42" s="21">
        <f t="shared" si="8"/>
        <v>29</v>
      </c>
      <c r="E42" s="28">
        <v>0</v>
      </c>
      <c r="F42" s="21">
        <f t="shared" si="9"/>
        <v>39</v>
      </c>
      <c r="G42" s="23">
        <f t="shared" si="4"/>
        <v>1</v>
      </c>
      <c r="H42" s="24">
        <v>4</v>
      </c>
      <c r="I42" s="25">
        <v>4</v>
      </c>
      <c r="J42" s="21">
        <f t="shared" si="10"/>
        <v>37</v>
      </c>
      <c r="K42" s="23">
        <f t="shared" si="6"/>
        <v>0</v>
      </c>
    </row>
    <row r="43" spans="1:11">
      <c r="A43" s="26">
        <f t="shared" si="7"/>
        <v>36</v>
      </c>
      <c r="B43" s="19" t="s">
        <v>47</v>
      </c>
      <c r="C43" s="27"/>
      <c r="D43" s="21">
        <f t="shared" si="8"/>
        <v>35</v>
      </c>
      <c r="E43" s="28"/>
      <c r="F43" s="21">
        <f t="shared" si="9"/>
        <v>39</v>
      </c>
      <c r="G43" s="23">
        <f t="shared" si="4"/>
        <v>0</v>
      </c>
      <c r="H43" s="24">
        <v>1</v>
      </c>
      <c r="I43" s="25"/>
      <c r="J43" s="21">
        <f t="shared" si="10"/>
        <v>47</v>
      </c>
      <c r="K43" s="23">
        <f t="shared" si="6"/>
        <v>1</v>
      </c>
    </row>
    <row r="44" spans="1:11">
      <c r="A44" s="26">
        <f t="shared" si="7"/>
        <v>37</v>
      </c>
      <c r="B44" s="19" t="s">
        <v>48</v>
      </c>
      <c r="C44" s="27"/>
      <c r="D44" s="21">
        <f t="shared" si="8"/>
        <v>35</v>
      </c>
      <c r="E44" s="28"/>
      <c r="F44" s="21">
        <f t="shared" si="9"/>
        <v>39</v>
      </c>
      <c r="G44" s="23">
        <f t="shared" si="4"/>
        <v>0</v>
      </c>
      <c r="H44" s="24">
        <v>1</v>
      </c>
      <c r="I44" s="25"/>
      <c r="J44" s="21">
        <f t="shared" si="10"/>
        <v>47</v>
      </c>
      <c r="K44" s="23">
        <f t="shared" si="6"/>
        <v>1</v>
      </c>
    </row>
    <row r="45" spans="1:11">
      <c r="A45" s="26">
        <f t="shared" si="7"/>
        <v>38</v>
      </c>
      <c r="B45" s="19" t="s">
        <v>49</v>
      </c>
      <c r="C45" s="29"/>
      <c r="D45" s="21">
        <f t="shared" si="8"/>
        <v>35</v>
      </c>
      <c r="E45" s="30">
        <v>0</v>
      </c>
      <c r="F45" s="21">
        <f t="shared" si="9"/>
        <v>39</v>
      </c>
      <c r="G45" s="23">
        <f t="shared" si="4"/>
        <v>0</v>
      </c>
      <c r="H45" s="24">
        <v>1</v>
      </c>
      <c r="I45" s="25">
        <v>0</v>
      </c>
      <c r="J45" s="21">
        <f t="shared" si="10"/>
        <v>47</v>
      </c>
      <c r="K45" s="23">
        <f t="shared" si="6"/>
        <v>1</v>
      </c>
    </row>
    <row r="46" spans="1:11">
      <c r="A46" s="26">
        <f t="shared" si="7"/>
        <v>39</v>
      </c>
      <c r="B46" s="19" t="s">
        <v>50</v>
      </c>
      <c r="C46" s="29"/>
      <c r="D46" s="21">
        <f t="shared" si="8"/>
        <v>35</v>
      </c>
      <c r="E46" s="30">
        <v>0</v>
      </c>
      <c r="F46" s="21">
        <f t="shared" si="9"/>
        <v>39</v>
      </c>
      <c r="G46" s="23">
        <f t="shared" si="4"/>
        <v>0</v>
      </c>
      <c r="H46" s="24"/>
      <c r="I46" s="25">
        <v>1</v>
      </c>
      <c r="J46" s="21">
        <f t="shared" si="10"/>
        <v>39</v>
      </c>
      <c r="K46" s="23">
        <f t="shared" si="6"/>
        <v>-1</v>
      </c>
    </row>
    <row r="47" spans="1:11">
      <c r="A47" s="26">
        <f t="shared" si="7"/>
        <v>40</v>
      </c>
      <c r="B47" s="19" t="s">
        <v>51</v>
      </c>
      <c r="C47" s="29"/>
      <c r="D47" s="21">
        <f t="shared" si="8"/>
        <v>35</v>
      </c>
      <c r="E47" s="30">
        <v>0</v>
      </c>
      <c r="F47" s="21">
        <f t="shared" si="9"/>
        <v>39</v>
      </c>
      <c r="G47" s="23">
        <f t="shared" si="4"/>
        <v>0</v>
      </c>
      <c r="H47" s="24"/>
      <c r="I47" s="25">
        <v>1</v>
      </c>
      <c r="J47" s="21">
        <f t="shared" si="10"/>
        <v>39</v>
      </c>
      <c r="K47" s="23">
        <f t="shared" si="6"/>
        <v>-1</v>
      </c>
    </row>
    <row r="48" spans="1:11">
      <c r="A48" s="26">
        <f t="shared" si="7"/>
        <v>41</v>
      </c>
      <c r="B48" s="19" t="s">
        <v>52</v>
      </c>
      <c r="C48" s="29"/>
      <c r="D48" s="21">
        <f t="shared" si="8"/>
        <v>35</v>
      </c>
      <c r="E48" s="30">
        <v>1</v>
      </c>
      <c r="F48" s="21">
        <f t="shared" si="9"/>
        <v>34</v>
      </c>
      <c r="G48" s="23">
        <f t="shared" si="4"/>
        <v>-1</v>
      </c>
      <c r="H48" s="24"/>
      <c r="I48" s="25">
        <v>1</v>
      </c>
      <c r="J48" s="21">
        <f t="shared" si="10"/>
        <v>39</v>
      </c>
      <c r="K48" s="23">
        <f t="shared" si="6"/>
        <v>-1</v>
      </c>
    </row>
    <row r="49" spans="1:11">
      <c r="A49" s="26">
        <f t="shared" si="7"/>
        <v>42</v>
      </c>
      <c r="B49" s="19" t="s">
        <v>53</v>
      </c>
      <c r="C49" s="29"/>
      <c r="D49" s="21">
        <f t="shared" si="8"/>
        <v>35</v>
      </c>
      <c r="E49" s="30">
        <v>1</v>
      </c>
      <c r="F49" s="21">
        <f t="shared" si="9"/>
        <v>34</v>
      </c>
      <c r="G49" s="23">
        <f t="shared" si="4"/>
        <v>-1</v>
      </c>
      <c r="H49" s="24"/>
      <c r="I49" s="25">
        <v>1</v>
      </c>
      <c r="J49" s="21">
        <f t="shared" si="10"/>
        <v>39</v>
      </c>
      <c r="K49" s="23">
        <f t="shared" si="6"/>
        <v>-1</v>
      </c>
    </row>
    <row r="50" spans="1:11">
      <c r="A50" s="26">
        <f t="shared" si="7"/>
        <v>43</v>
      </c>
      <c r="B50" s="19" t="s">
        <v>54</v>
      </c>
      <c r="C50" s="29"/>
      <c r="D50" s="21">
        <f t="shared" si="8"/>
        <v>35</v>
      </c>
      <c r="E50" s="30">
        <v>0</v>
      </c>
      <c r="F50" s="21">
        <f t="shared" si="9"/>
        <v>39</v>
      </c>
      <c r="G50" s="23">
        <f t="shared" si="4"/>
        <v>0</v>
      </c>
      <c r="H50" s="24"/>
      <c r="I50" s="25">
        <v>1</v>
      </c>
      <c r="J50" s="21">
        <f t="shared" si="10"/>
        <v>39</v>
      </c>
      <c r="K50" s="23">
        <f t="shared" si="6"/>
        <v>-1</v>
      </c>
    </row>
    <row r="51" spans="1:11">
      <c r="A51" s="26">
        <f t="shared" si="7"/>
        <v>44</v>
      </c>
      <c r="B51" s="19" t="s">
        <v>55</v>
      </c>
      <c r="C51" s="29"/>
      <c r="D51" s="21">
        <f t="shared" si="8"/>
        <v>35</v>
      </c>
      <c r="E51" s="30">
        <v>1</v>
      </c>
      <c r="F51" s="21">
        <f t="shared" si="9"/>
        <v>34</v>
      </c>
      <c r="G51" s="23">
        <f t="shared" si="4"/>
        <v>-1</v>
      </c>
      <c r="H51" s="24"/>
      <c r="I51" s="25">
        <v>6</v>
      </c>
      <c r="J51" s="21">
        <f t="shared" si="10"/>
        <v>35</v>
      </c>
      <c r="K51" s="23">
        <f t="shared" si="6"/>
        <v>-1</v>
      </c>
    </row>
    <row r="52" spans="1:11">
      <c r="A52" s="26">
        <f t="shared" si="7"/>
        <v>45</v>
      </c>
      <c r="B52" s="19" t="s">
        <v>56</v>
      </c>
      <c r="C52" s="29"/>
      <c r="D52" s="21">
        <f t="shared" si="8"/>
        <v>35</v>
      </c>
      <c r="E52" s="30">
        <v>1</v>
      </c>
      <c r="F52" s="21">
        <f t="shared" si="9"/>
        <v>34</v>
      </c>
      <c r="G52" s="23">
        <f t="shared" si="4"/>
        <v>-1</v>
      </c>
      <c r="H52" s="24"/>
      <c r="I52" s="25">
        <v>6</v>
      </c>
      <c r="J52" s="21">
        <f t="shared" si="10"/>
        <v>35</v>
      </c>
      <c r="K52" s="23">
        <f t="shared" si="6"/>
        <v>-1</v>
      </c>
    </row>
    <row r="53" spans="1:11">
      <c r="A53" s="26">
        <f t="shared" si="7"/>
        <v>46</v>
      </c>
      <c r="B53" s="19" t="s">
        <v>57</v>
      </c>
      <c r="C53" s="29"/>
      <c r="D53" s="21">
        <f t="shared" si="8"/>
        <v>35</v>
      </c>
      <c r="E53" s="30">
        <v>3</v>
      </c>
      <c r="F53" s="21">
        <f t="shared" si="9"/>
        <v>31</v>
      </c>
      <c r="G53" s="23">
        <f t="shared" si="4"/>
        <v>-1</v>
      </c>
      <c r="H53" s="24"/>
      <c r="I53" s="25">
        <v>3</v>
      </c>
      <c r="J53" s="21">
        <f t="shared" si="10"/>
        <v>38</v>
      </c>
      <c r="K53" s="23">
        <f t="shared" si="6"/>
        <v>-1</v>
      </c>
    </row>
    <row r="54" spans="1:11">
      <c r="A54" s="26">
        <f t="shared" si="7"/>
        <v>47</v>
      </c>
      <c r="B54" s="19" t="s">
        <v>58</v>
      </c>
      <c r="C54" s="29"/>
      <c r="D54" s="21">
        <f t="shared" si="8"/>
        <v>35</v>
      </c>
      <c r="E54" s="30">
        <v>0</v>
      </c>
      <c r="F54" s="21">
        <f t="shared" si="9"/>
        <v>39</v>
      </c>
      <c r="G54" s="23">
        <f t="shared" si="4"/>
        <v>0</v>
      </c>
      <c r="H54" s="31"/>
      <c r="I54" s="25">
        <v>1</v>
      </c>
      <c r="J54" s="21">
        <f t="shared" si="10"/>
        <v>39</v>
      </c>
      <c r="K54" s="23">
        <f t="shared" si="6"/>
        <v>-1</v>
      </c>
    </row>
    <row r="55" spans="1:11">
      <c r="A55" s="26">
        <f t="shared" si="7"/>
        <v>48</v>
      </c>
      <c r="B55" s="19" t="s">
        <v>59</v>
      </c>
      <c r="C55" s="32"/>
      <c r="D55" s="21">
        <f t="shared" si="8"/>
        <v>35</v>
      </c>
      <c r="E55" s="30">
        <v>0</v>
      </c>
      <c r="F55" s="21">
        <f t="shared" si="9"/>
        <v>39</v>
      </c>
      <c r="G55" s="23">
        <f t="shared" si="4"/>
        <v>0</v>
      </c>
      <c r="H55" s="31"/>
      <c r="I55" s="25">
        <v>1</v>
      </c>
      <c r="J55" s="21">
        <f t="shared" si="10"/>
        <v>39</v>
      </c>
      <c r="K55" s="23">
        <f t="shared" si="6"/>
        <v>-1</v>
      </c>
    </row>
    <row r="56" spans="1:11" ht="12" thickBot="1">
      <c r="A56" s="33">
        <f t="shared" si="7"/>
        <v>49</v>
      </c>
      <c r="B56" s="34" t="s">
        <v>60</v>
      </c>
      <c r="C56" s="35"/>
      <c r="D56" s="36">
        <f t="shared" si="8"/>
        <v>35</v>
      </c>
      <c r="E56" s="37">
        <v>0</v>
      </c>
      <c r="F56" s="36">
        <f t="shared" si="9"/>
        <v>39</v>
      </c>
      <c r="G56" s="38">
        <f t="shared" si="4"/>
        <v>0</v>
      </c>
      <c r="H56" s="39"/>
      <c r="I56" s="40">
        <v>1</v>
      </c>
      <c r="J56" s="36">
        <f t="shared" si="10"/>
        <v>39</v>
      </c>
      <c r="K56" s="38">
        <f t="shared" si="6"/>
        <v>-1</v>
      </c>
    </row>
    <row r="57" spans="1:11">
      <c r="A57" s="41"/>
      <c r="B57" s="42"/>
      <c r="C57" s="43"/>
      <c r="D57" s="43"/>
      <c r="E57" s="44"/>
      <c r="F57" s="45"/>
      <c r="G57" s="46"/>
      <c r="H57" s="42"/>
      <c r="I57" s="41"/>
      <c r="J57" s="45"/>
      <c r="K57" s="46"/>
    </row>
    <row r="58" spans="1:11">
      <c r="A58" s="41"/>
      <c r="B58" s="42"/>
      <c r="C58" s="43"/>
      <c r="D58" s="43"/>
      <c r="E58" s="44"/>
      <c r="F58" s="45"/>
      <c r="G58" s="46"/>
      <c r="H58" s="42"/>
      <c r="I58" s="41"/>
      <c r="J58" s="45"/>
      <c r="K58" s="46"/>
    </row>
    <row r="59" spans="1:11">
      <c r="A59" s="41"/>
      <c r="B59" s="42"/>
      <c r="C59" s="43"/>
      <c r="D59" s="43"/>
      <c r="E59" s="44"/>
      <c r="F59" s="45"/>
      <c r="G59" s="46"/>
      <c r="H59" s="42"/>
      <c r="I59" s="41"/>
      <c r="J59" s="45"/>
      <c r="K59" s="46"/>
    </row>
    <row r="60" spans="1:11">
      <c r="A60" s="41"/>
      <c r="B60" s="42"/>
      <c r="C60" s="43"/>
      <c r="D60" s="43"/>
      <c r="E60" s="44"/>
      <c r="F60" s="45"/>
      <c r="G60" s="46"/>
      <c r="H60" s="42"/>
      <c r="I60" s="41"/>
      <c r="J60" s="45"/>
      <c r="K60" s="46"/>
    </row>
    <row r="61" spans="1:11">
      <c r="A61" s="41"/>
      <c r="B61" s="42"/>
      <c r="C61" s="43"/>
      <c r="D61" s="43"/>
      <c r="E61" s="44"/>
      <c r="F61" s="45"/>
      <c r="G61" s="46"/>
      <c r="H61" s="42"/>
      <c r="I61" s="41"/>
      <c r="J61" s="45"/>
      <c r="K61" s="46"/>
    </row>
    <row r="62" spans="1:11">
      <c r="A62" s="41"/>
      <c r="B62" s="42"/>
      <c r="C62" s="43"/>
      <c r="D62" s="43"/>
      <c r="E62" s="44"/>
      <c r="F62" s="45"/>
      <c r="G62" s="46"/>
      <c r="H62" s="42"/>
      <c r="I62" s="41"/>
      <c r="J62" s="45"/>
      <c r="K62" s="46"/>
    </row>
    <row r="63" spans="1:11">
      <c r="A63" s="41"/>
      <c r="B63" s="42"/>
      <c r="C63" s="43"/>
      <c r="D63" s="43"/>
      <c r="E63" s="44"/>
      <c r="F63" s="45"/>
      <c r="G63" s="46"/>
      <c r="H63" s="42"/>
      <c r="I63" s="41"/>
      <c r="J63" s="45"/>
      <c r="K63" s="46"/>
    </row>
    <row r="64" spans="1:11">
      <c r="A64" s="41"/>
      <c r="B64" s="42"/>
      <c r="C64" s="43"/>
      <c r="D64" s="43"/>
      <c r="E64" s="44"/>
      <c r="F64" s="45"/>
      <c r="G64" s="46"/>
      <c r="H64" s="42"/>
      <c r="I64" s="41"/>
      <c r="J64" s="45"/>
      <c r="K64" s="46"/>
    </row>
    <row r="65" spans="1:5">
      <c r="A65" s="42"/>
      <c r="C65" s="47"/>
      <c r="D65" s="47"/>
      <c r="E65" s="47"/>
    </row>
    <row r="66" spans="1:5">
      <c r="C66" s="47"/>
      <c r="D66" s="47"/>
      <c r="E66" s="47"/>
    </row>
    <row r="67" spans="1:5">
      <c r="C67" s="47"/>
      <c r="D67" s="47"/>
      <c r="E67" s="47"/>
    </row>
    <row r="68" spans="1:5">
      <c r="C68" s="47"/>
      <c r="D68" s="47"/>
      <c r="E68" s="47"/>
    </row>
    <row r="69" spans="1:5">
      <c r="C69" s="47"/>
      <c r="D69" s="47"/>
      <c r="E69" s="47"/>
    </row>
    <row r="70" spans="1:5">
      <c r="C70" s="47"/>
      <c r="D70" s="47"/>
      <c r="E70" s="47"/>
    </row>
    <row r="71" spans="1:5">
      <c r="C71" s="47"/>
      <c r="D71" s="47"/>
      <c r="E71" s="47"/>
    </row>
  </sheetData>
  <mergeCells count="6">
    <mergeCell ref="C7:D7"/>
    <mergeCell ref="A3:K3"/>
    <mergeCell ref="A4:K4"/>
    <mergeCell ref="C6:D6"/>
    <mergeCell ref="E6:F6"/>
    <mergeCell ref="I6:J6"/>
  </mergeCells>
  <pageMargins left="0.35433070866141736" right="0.35433070866141736" top="0.31496062992125984" bottom="0.39370078740157483" header="0.23622047244094491" footer="0.31496062992125984"/>
  <pageSetup paperSize="9" scale="107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D1312_June13</vt:lpstr>
      <vt:lpstr>D1312_June13!Print_Area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2013-07-08T15:43:33Z</cp:lastPrinted>
  <dcterms:created xsi:type="dcterms:W3CDTF">2013-07-08T15:41:24Z</dcterms:created>
  <dcterms:modified xsi:type="dcterms:W3CDTF">2013-07-08T15:43:40Z</dcterms:modified>
</cp:coreProperties>
</file>