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9015"/>
  </bookViews>
  <sheets>
    <sheet name="D1312_Mar13" sheetId="1" r:id="rId1"/>
  </sheets>
  <definedNames>
    <definedName name="_xlnm.Print_Area" localSheetId="0">D1312_Mar13!$A$1:$J$51</definedName>
  </definedNames>
  <calcPr calcId="125725"/>
</workbook>
</file>

<file path=xl/calcChain.xml><?xml version="1.0" encoding="utf-8"?>
<calcChain xmlns="http://schemas.openxmlformats.org/spreadsheetml/2006/main">
  <c r="J48" i="1"/>
  <c r="I48"/>
  <c r="F48"/>
  <c r="E48"/>
  <c r="J47"/>
  <c r="I47"/>
  <c r="F47"/>
  <c r="E47"/>
  <c r="J46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J9"/>
  <c r="I9"/>
  <c r="F9"/>
  <c r="E9"/>
  <c r="A9"/>
  <c r="J8"/>
  <c r="I8"/>
  <c r="F8"/>
  <c r="E8"/>
  <c r="H7"/>
  <c r="J7" s="1"/>
  <c r="G7"/>
  <c r="D7"/>
  <c r="C7"/>
  <c r="F7" s="1"/>
  <c r="J6"/>
</calcChain>
</file>

<file path=xl/sharedStrings.xml><?xml version="1.0" encoding="utf-8"?>
<sst xmlns="http://schemas.openxmlformats.org/spreadsheetml/2006/main" count="53" uniqueCount="53">
  <si>
    <t>MARCH '13 -YTD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</si>
  <si>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</si>
  <si>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</si>
  <si>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</si>
  <si>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</si>
  <si>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 '13</t>
  </si>
  <si>
    <t>Mar '12</t>
  </si>
  <si>
    <t>% D13/12</t>
  </si>
  <si>
    <t>Mar '13-YTD</t>
  </si>
  <si>
    <t>Mar '12-YTD</t>
  </si>
  <si>
    <t>Rank</t>
  </si>
  <si>
    <t>TOTAL</t>
  </si>
  <si>
    <t>OPEL</t>
  </si>
  <si>
    <t>TOYOTA</t>
  </si>
  <si>
    <t>VOLKSWAGEN</t>
  </si>
  <si>
    <t>CITROEN</t>
  </si>
  <si>
    <t>FIAT</t>
  </si>
  <si>
    <t>NISSAN</t>
  </si>
  <si>
    <t>SKODA</t>
  </si>
  <si>
    <t>HYUNDAI</t>
  </si>
  <si>
    <t>SUZUKI</t>
  </si>
  <si>
    <t>FORD</t>
  </si>
  <si>
    <t>AUDI</t>
  </si>
  <si>
    <t>PEUGEOT</t>
  </si>
  <si>
    <t>SEAT</t>
  </si>
  <si>
    <t>KIA MOTORS</t>
  </si>
  <si>
    <t>VOLVO</t>
  </si>
  <si>
    <t>MERCEDES</t>
  </si>
  <si>
    <t>BMW</t>
  </si>
  <si>
    <t>RENAULT</t>
  </si>
  <si>
    <t>LANCIA</t>
  </si>
  <si>
    <t>HONDA</t>
  </si>
  <si>
    <t>ALFA ROMEO</t>
  </si>
  <si>
    <t>CHEVROLET</t>
  </si>
  <si>
    <t>MINI</t>
  </si>
  <si>
    <t>MITSUBISHI</t>
  </si>
  <si>
    <t>SMART</t>
  </si>
  <si>
    <t>DAIHATSU</t>
  </si>
  <si>
    <t>DACIA</t>
  </si>
  <si>
    <t>CHRYSLER</t>
  </si>
  <si>
    <t>LAND ROVER</t>
  </si>
  <si>
    <t>ABARTH</t>
  </si>
  <si>
    <t>LEXUS</t>
  </si>
  <si>
    <t>MAZDA</t>
  </si>
  <si>
    <t>PORSCHE</t>
  </si>
  <si>
    <t>SUBARU</t>
  </si>
  <si>
    <t>SAAB</t>
  </si>
  <si>
    <t>LIFAN</t>
  </si>
  <si>
    <t>JAC</t>
  </si>
  <si>
    <t>SSANGYONG</t>
  </si>
  <si>
    <t>INFINITI</t>
  </si>
  <si>
    <t>ASTON MARTIN</t>
  </si>
  <si>
    <t>PIAGGIO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</si>
</sst>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4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8.5"/>
      <color indexed="8"/>
      <name val="Arial"/>
      <family val="2"/>
      <charset val="161"/>
    </font>
    <font>
      <sz val="10"/>
      <name val="Arial Greek"/>
      <charset val="161"/>
    </font>
    <font>
      <b/>
      <sz val="8.5"/>
      <name val="Arial"/>
      <family val="2"/>
      <charset val="161"/>
    </font>
    <font>
      <b/>
      <sz val="8.5"/>
      <color indexed="8"/>
      <name val="Arial"/>
      <family val="2"/>
    </font>
    <font>
      <b/>
      <sz val="8.5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  <font>
      <sz val="10"/>
      <name val="MS Sans Serif"/>
      <family val="2"/>
      <charset val="161"/>
    </font>
    <font>
      <b/>
      <sz val="10"/>
      <color indexed="8"/>
      <name val="Times New Roman Greek"/>
      <family val="1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</cellStyleXfs>
  <cellXfs count="5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7" fontId="4" fillId="0" borderId="1" xfId="2" applyNumberFormat="1" applyFont="1" applyBorder="1" applyAlignment="1">
      <alignment horizontal="center" vertical="center"/>
    </xf>
    <xf numFmtId="17" fontId="4" fillId="0" borderId="3" xfId="2" applyNumberFormat="1" applyFont="1" applyBorder="1" applyAlignment="1">
      <alignment horizontal="center" vertical="center"/>
    </xf>
    <xf numFmtId="17" fontId="4" fillId="0" borderId="4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9" xfId="2" applyNumberFormat="1" applyFont="1" applyBorder="1" applyAlignment="1">
      <alignment horizontal="centerContinuous" vertical="center"/>
    </xf>
    <xf numFmtId="164" fontId="3" fillId="0" borderId="10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3" xfId="2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9" fillId="0" borderId="13" xfId="0" applyNumberFormat="1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/>
    </xf>
    <xf numFmtId="3" fontId="9" fillId="0" borderId="18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8" xfId="2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5" fontId="2" fillId="0" borderId="9" xfId="2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9" fillId="0" borderId="0" xfId="2" applyFont="1"/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left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6"/>
  <sheetViews>
    <sheetView tabSelected="1" zoomScaleNormal="100" workbookViewId="0">
      <selection activeCell="B1" sqref="B1"/>
    </sheetView>
  </sheetViews>
  <sheetFormatPr defaultRowHeight="11.25"/>
  <cols>
    <col min="1" max="1" width="6.42578125" style="1" customWidth="1"/>
    <col min="2" max="2" width="20.28515625" style="1" customWidth="1"/>
    <col min="3" max="3" width="8.140625" style="1" bestFit="1" customWidth="1"/>
    <col min="4" max="4" width="5" style="1" bestFit="1" customWidth="1"/>
    <col min="5" max="5" width="4.85546875" style="1" customWidth="1"/>
    <col min="6" max="6" width="10" style="1" customWidth="1"/>
    <col min="7" max="7" width="10.42578125" style="1" customWidth="1"/>
    <col min="8" max="8" width="6.28515625" style="1" customWidth="1"/>
    <col min="9" max="9" width="5.85546875" style="2" customWidth="1"/>
    <col min="10" max="10" width="9.85546875" style="1" customWidth="1"/>
    <col min="11" max="16384" width="9.140625" style="1"/>
  </cols>
  <sheetData>
    <row r="1" spans="1:10" ht="39" customHeight="1"/>
    <row r="2" spans="1:10" ht="12" customHeight="1">
      <c r="A2" s="50" t="s">
        <v>0</v>
      </c>
      <c r="B2" s="49"/>
      <c r="C2" s="3"/>
    </row>
    <row r="3" spans="1:10" ht="19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0.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4.5" customHeight="1" thickBot="1">
      <c r="F5" s="2"/>
    </row>
    <row r="6" spans="1:10" ht="12.75" customHeight="1">
      <c r="A6" s="4" t="s">
        <v>3</v>
      </c>
      <c r="B6" s="5" t="s">
        <v>4</v>
      </c>
      <c r="C6" s="6" t="s">
        <v>5</v>
      </c>
      <c r="D6" s="7" t="s">
        <v>6</v>
      </c>
      <c r="E6" s="8"/>
      <c r="F6" s="9" t="s">
        <v>7</v>
      </c>
      <c r="G6" s="6" t="s">
        <v>8</v>
      </c>
      <c r="H6" s="7" t="s">
        <v>9</v>
      </c>
      <c r="I6" s="8"/>
      <c r="J6" s="10" t="str">
        <f>F6</f>
        <v>% D13/12</v>
      </c>
    </row>
    <row r="7" spans="1:10" s="19" customFormat="1" ht="18.75" customHeight="1" thickBot="1">
      <c r="A7" s="11" t="s">
        <v>10</v>
      </c>
      <c r="B7" s="12" t="s">
        <v>11</v>
      </c>
      <c r="C7" s="13">
        <f>SUM(C8:C48)</f>
        <v>4493</v>
      </c>
      <c r="D7" s="14">
        <f>SUM(D8:D48)</f>
        <v>4902</v>
      </c>
      <c r="E7" s="15"/>
      <c r="F7" s="16">
        <f t="shared" ref="F7" si="0">(C7-D7)/D7</f>
        <v>-8.3435332517339866E-2</v>
      </c>
      <c r="G7" s="13">
        <f>SUM(G8:G48)</f>
        <v>14142</v>
      </c>
      <c r="H7" s="17">
        <f>SUM(H8:H48)</f>
        <v>17180</v>
      </c>
      <c r="I7" s="15"/>
      <c r="J7" s="18">
        <f t="shared" ref="J7" si="1">(G7-H7)/H7</f>
        <v>-0.17683352735739233</v>
      </c>
    </row>
    <row r="8" spans="1:10">
      <c r="A8" s="20">
        <v>1</v>
      </c>
      <c r="B8" s="21" t="s">
        <v>12</v>
      </c>
      <c r="C8" s="22">
        <v>433</v>
      </c>
      <c r="D8" s="23">
        <v>683</v>
      </c>
      <c r="E8" s="24">
        <f>RANK(D8,$D$8:$D$48)</f>
        <v>1</v>
      </c>
      <c r="F8" s="25">
        <f t="shared" ref="F8:F48" si="2">IF(ISERROR((C8-D8)/D8), IF(D8=0,IF(C8&gt;0,1,IF(C8=0,0,((C8-D8)/D8)))),(C8-D8)/D8)</f>
        <v>-0.36603221083455345</v>
      </c>
      <c r="G8" s="26">
        <v>1643</v>
      </c>
      <c r="H8" s="27">
        <v>2509</v>
      </c>
      <c r="I8" s="24">
        <f>RANK(H8,$H$8:$H$48)</f>
        <v>1</v>
      </c>
      <c r="J8" s="25">
        <f t="shared" ref="J8:J48" si="3">IF(ISERROR((G8-H8)/H8), IF(H8=0,IF(G8&gt;0,1,IF(G8=0,0,((G8-H8)/H8)))),(G8-H8)/H8)</f>
        <v>-0.34515743324033482</v>
      </c>
    </row>
    <row r="9" spans="1:10">
      <c r="A9" s="28">
        <f t="shared" ref="A9:A48" si="4">A8+1</f>
        <v>2</v>
      </c>
      <c r="B9" s="21" t="s">
        <v>13</v>
      </c>
      <c r="C9" s="29">
        <v>462</v>
      </c>
      <c r="D9" s="30">
        <v>568</v>
      </c>
      <c r="E9" s="24">
        <f>RANK(D9,$D$8:$D$48)</f>
        <v>2</v>
      </c>
      <c r="F9" s="25">
        <f t="shared" si="2"/>
        <v>-0.18661971830985916</v>
      </c>
      <c r="G9" s="26">
        <v>1506</v>
      </c>
      <c r="H9" s="27">
        <v>1637</v>
      </c>
      <c r="I9" s="24">
        <f>RANK(H9,$H$8:$H$48)</f>
        <v>3</v>
      </c>
      <c r="J9" s="25">
        <f t="shared" si="3"/>
        <v>-8.002443494196701E-2</v>
      </c>
    </row>
    <row r="10" spans="1:10">
      <c r="A10" s="28">
        <f t="shared" si="4"/>
        <v>3</v>
      </c>
      <c r="B10" s="21" t="s">
        <v>14</v>
      </c>
      <c r="C10" s="29">
        <v>370</v>
      </c>
      <c r="D10" s="30">
        <v>474</v>
      </c>
      <c r="E10" s="24">
        <f>RANK(D10,$D$8:$D$48)</f>
        <v>3</v>
      </c>
      <c r="F10" s="25">
        <f t="shared" si="2"/>
        <v>-0.21940928270042195</v>
      </c>
      <c r="G10" s="26">
        <v>1270</v>
      </c>
      <c r="H10" s="27">
        <v>1910</v>
      </c>
      <c r="I10" s="24">
        <f>RANK(H10,$H$8:$H$48)</f>
        <v>2</v>
      </c>
      <c r="J10" s="25">
        <f t="shared" si="3"/>
        <v>-0.33507853403141363</v>
      </c>
    </row>
    <row r="11" spans="1:10">
      <c r="A11" s="28">
        <f t="shared" si="4"/>
        <v>4</v>
      </c>
      <c r="B11" s="21" t="s">
        <v>15</v>
      </c>
      <c r="C11" s="29">
        <v>225</v>
      </c>
      <c r="D11" s="30">
        <v>221</v>
      </c>
      <c r="E11" s="24">
        <f>RANK(D11,$D$8:$D$48)</f>
        <v>9</v>
      </c>
      <c r="F11" s="25">
        <f t="shared" si="2"/>
        <v>1.8099547511312219E-2</v>
      </c>
      <c r="G11" s="26">
        <v>1100</v>
      </c>
      <c r="H11" s="27">
        <v>494</v>
      </c>
      <c r="I11" s="24">
        <f>RANK(H11,$H$8:$H$48)</f>
        <v>13</v>
      </c>
      <c r="J11" s="25">
        <f t="shared" si="3"/>
        <v>1.2267206477732793</v>
      </c>
    </row>
    <row r="12" spans="1:10">
      <c r="A12" s="28">
        <f t="shared" si="4"/>
        <v>5</v>
      </c>
      <c r="B12" s="21" t="s">
        <v>16</v>
      </c>
      <c r="C12" s="29">
        <v>486</v>
      </c>
      <c r="D12" s="30">
        <v>190</v>
      </c>
      <c r="E12" s="24">
        <f>RANK(D12,$D$8:$D$48)</f>
        <v>10</v>
      </c>
      <c r="F12" s="25">
        <f t="shared" si="2"/>
        <v>1.5578947368421052</v>
      </c>
      <c r="G12" s="26">
        <v>1061</v>
      </c>
      <c r="H12" s="27">
        <v>917</v>
      </c>
      <c r="I12" s="24">
        <f>RANK(H12,$H$8:$H$48)</f>
        <v>5</v>
      </c>
      <c r="J12" s="25">
        <f t="shared" si="3"/>
        <v>0.15703380588876772</v>
      </c>
    </row>
    <row r="13" spans="1:10">
      <c r="A13" s="28">
        <f t="shared" si="4"/>
        <v>6</v>
      </c>
      <c r="B13" s="21" t="s">
        <v>17</v>
      </c>
      <c r="C13" s="29">
        <v>334</v>
      </c>
      <c r="D13" s="30">
        <v>245</v>
      </c>
      <c r="E13" s="24">
        <f>RANK(D13,$D$8:$D$48)</f>
        <v>6</v>
      </c>
      <c r="F13" s="25">
        <f t="shared" si="2"/>
        <v>0.36326530612244901</v>
      </c>
      <c r="G13" s="26">
        <v>959</v>
      </c>
      <c r="H13" s="27">
        <v>878</v>
      </c>
      <c r="I13" s="24">
        <f>RANK(H13,$H$8:$H$48)</f>
        <v>7</v>
      </c>
      <c r="J13" s="25">
        <f t="shared" si="3"/>
        <v>9.2255125284738046E-2</v>
      </c>
    </row>
    <row r="14" spans="1:10">
      <c r="A14" s="28">
        <f t="shared" si="4"/>
        <v>7</v>
      </c>
      <c r="B14" s="21" t="s">
        <v>18</v>
      </c>
      <c r="C14" s="29">
        <v>292</v>
      </c>
      <c r="D14" s="30">
        <v>173</v>
      </c>
      <c r="E14" s="24">
        <f>RANK(D14,$D$8:$D$48)</f>
        <v>12</v>
      </c>
      <c r="F14" s="25">
        <f t="shared" si="2"/>
        <v>0.68786127167630062</v>
      </c>
      <c r="G14" s="26">
        <v>931</v>
      </c>
      <c r="H14" s="27">
        <v>834</v>
      </c>
      <c r="I14" s="24">
        <f>RANK(H14,$H$8:$H$48)</f>
        <v>8</v>
      </c>
      <c r="J14" s="25">
        <f t="shared" si="3"/>
        <v>0.11630695443645084</v>
      </c>
    </row>
    <row r="15" spans="1:10">
      <c r="A15" s="28">
        <f t="shared" si="4"/>
        <v>8</v>
      </c>
      <c r="B15" s="21" t="s">
        <v>19</v>
      </c>
      <c r="C15" s="29">
        <v>266</v>
      </c>
      <c r="D15" s="30">
        <v>246</v>
      </c>
      <c r="E15" s="24">
        <f>RANK(D15,$D$8:$D$48)</f>
        <v>5</v>
      </c>
      <c r="F15" s="25">
        <f t="shared" si="2"/>
        <v>8.1300813008130079E-2</v>
      </c>
      <c r="G15" s="26">
        <v>838</v>
      </c>
      <c r="H15" s="27">
        <v>888</v>
      </c>
      <c r="I15" s="24">
        <f>RANK(H15,$H$8:$H$48)</f>
        <v>6</v>
      </c>
      <c r="J15" s="25">
        <f t="shared" si="3"/>
        <v>-5.6306306306306307E-2</v>
      </c>
    </row>
    <row r="16" spans="1:10">
      <c r="A16" s="28">
        <f t="shared" si="4"/>
        <v>9</v>
      </c>
      <c r="B16" s="21" t="s">
        <v>20</v>
      </c>
      <c r="C16" s="29">
        <v>164</v>
      </c>
      <c r="D16" s="30">
        <v>236</v>
      </c>
      <c r="E16" s="24">
        <f>RANK(D16,$D$8:$D$48)</f>
        <v>8</v>
      </c>
      <c r="F16" s="25">
        <f t="shared" si="2"/>
        <v>-0.30508474576271188</v>
      </c>
      <c r="G16" s="26">
        <v>524</v>
      </c>
      <c r="H16" s="27">
        <v>712</v>
      </c>
      <c r="I16" s="24">
        <f>RANK(H16,$H$8:$H$48)</f>
        <v>10</v>
      </c>
      <c r="J16" s="25">
        <f t="shared" si="3"/>
        <v>-0.2640449438202247</v>
      </c>
    </row>
    <row r="17" spans="1:10">
      <c r="A17" s="28">
        <f t="shared" si="4"/>
        <v>10</v>
      </c>
      <c r="B17" s="21" t="s">
        <v>21</v>
      </c>
      <c r="C17" s="29">
        <v>143</v>
      </c>
      <c r="D17" s="30">
        <v>339</v>
      </c>
      <c r="E17" s="24">
        <f>RANK(D17,$D$8:$D$48)</f>
        <v>4</v>
      </c>
      <c r="F17" s="25">
        <f t="shared" si="2"/>
        <v>-0.57817109144542778</v>
      </c>
      <c r="G17" s="26">
        <v>512</v>
      </c>
      <c r="H17" s="27">
        <v>971</v>
      </c>
      <c r="I17" s="24">
        <f>RANK(H17,$H$8:$H$48)</f>
        <v>4</v>
      </c>
      <c r="J17" s="25">
        <f t="shared" si="3"/>
        <v>-0.47270854788877448</v>
      </c>
    </row>
    <row r="18" spans="1:10">
      <c r="A18" s="28">
        <f t="shared" si="4"/>
        <v>11</v>
      </c>
      <c r="B18" s="21" t="s">
        <v>22</v>
      </c>
      <c r="C18" s="29">
        <v>133</v>
      </c>
      <c r="D18" s="30">
        <v>177</v>
      </c>
      <c r="E18" s="24">
        <f>RANK(D18,$D$8:$D$48)</f>
        <v>11</v>
      </c>
      <c r="F18" s="25">
        <f t="shared" si="2"/>
        <v>-0.24858757062146894</v>
      </c>
      <c r="G18" s="26">
        <v>416</v>
      </c>
      <c r="H18" s="27">
        <v>516</v>
      </c>
      <c r="I18" s="24">
        <f>RANK(H18,$H$8:$H$48)</f>
        <v>12</v>
      </c>
      <c r="J18" s="25">
        <f t="shared" si="3"/>
        <v>-0.19379844961240311</v>
      </c>
    </row>
    <row r="19" spans="1:10">
      <c r="A19" s="28">
        <f t="shared" si="4"/>
        <v>12</v>
      </c>
      <c r="B19" s="21" t="s">
        <v>23</v>
      </c>
      <c r="C19" s="29">
        <v>150</v>
      </c>
      <c r="D19" s="30">
        <v>242</v>
      </c>
      <c r="E19" s="24">
        <f>RANK(D19,$D$8:$D$48)</f>
        <v>7</v>
      </c>
      <c r="F19" s="25">
        <f t="shared" si="2"/>
        <v>-0.38016528925619836</v>
      </c>
      <c r="G19" s="26">
        <v>405</v>
      </c>
      <c r="H19" s="27">
        <v>743</v>
      </c>
      <c r="I19" s="24">
        <f>RANK(H19,$H$8:$H$48)</f>
        <v>9</v>
      </c>
      <c r="J19" s="25">
        <f t="shared" si="3"/>
        <v>-0.45491251682368777</v>
      </c>
    </row>
    <row r="20" spans="1:10">
      <c r="A20" s="28">
        <f t="shared" si="4"/>
        <v>13</v>
      </c>
      <c r="B20" s="21" t="s">
        <v>24</v>
      </c>
      <c r="C20" s="29">
        <v>140</v>
      </c>
      <c r="D20" s="30">
        <v>100</v>
      </c>
      <c r="E20" s="24">
        <f>RANK(D20,$D$8:$D$48)</f>
        <v>15</v>
      </c>
      <c r="F20" s="25">
        <f t="shared" si="2"/>
        <v>0.4</v>
      </c>
      <c r="G20" s="26">
        <v>358</v>
      </c>
      <c r="H20" s="27">
        <v>346</v>
      </c>
      <c r="I20" s="24">
        <f>RANK(H20,$H$8:$H$48)</f>
        <v>15</v>
      </c>
      <c r="J20" s="25">
        <f t="shared" si="3"/>
        <v>3.4682080924855488E-2</v>
      </c>
    </row>
    <row r="21" spans="1:10">
      <c r="A21" s="28">
        <f t="shared" si="4"/>
        <v>14</v>
      </c>
      <c r="B21" s="21" t="s">
        <v>25</v>
      </c>
      <c r="C21" s="29">
        <v>93</v>
      </c>
      <c r="D21" s="30">
        <v>99</v>
      </c>
      <c r="E21" s="24">
        <f>RANK(D21,$D$8:$D$48)</f>
        <v>16</v>
      </c>
      <c r="F21" s="25">
        <f t="shared" si="2"/>
        <v>-6.0606060606060608E-2</v>
      </c>
      <c r="G21" s="26">
        <v>323</v>
      </c>
      <c r="H21" s="27">
        <v>536</v>
      </c>
      <c r="I21" s="24">
        <f>RANK(H21,$H$8:$H$48)</f>
        <v>11</v>
      </c>
      <c r="J21" s="25">
        <f t="shared" si="3"/>
        <v>-0.39738805970149255</v>
      </c>
    </row>
    <row r="22" spans="1:10">
      <c r="A22" s="28">
        <f t="shared" si="4"/>
        <v>15</v>
      </c>
      <c r="B22" s="21" t="s">
        <v>26</v>
      </c>
      <c r="C22" s="29">
        <v>92</v>
      </c>
      <c r="D22" s="30">
        <v>158</v>
      </c>
      <c r="E22" s="24">
        <f>RANK(D22,$D$8:$D$48)</f>
        <v>13</v>
      </c>
      <c r="F22" s="25">
        <f t="shared" si="2"/>
        <v>-0.41772151898734178</v>
      </c>
      <c r="G22" s="26">
        <v>304</v>
      </c>
      <c r="H22" s="27">
        <v>459</v>
      </c>
      <c r="I22" s="24">
        <f>RANK(H22,$H$8:$H$48)</f>
        <v>14</v>
      </c>
      <c r="J22" s="25">
        <f t="shared" si="3"/>
        <v>-0.33769063180827885</v>
      </c>
    </row>
    <row r="23" spans="1:10">
      <c r="A23" s="28">
        <f t="shared" si="4"/>
        <v>16</v>
      </c>
      <c r="B23" s="21" t="s">
        <v>27</v>
      </c>
      <c r="C23" s="29">
        <v>134</v>
      </c>
      <c r="D23" s="30">
        <v>75</v>
      </c>
      <c r="E23" s="24">
        <f>RANK(D23,$D$8:$D$48)</f>
        <v>18</v>
      </c>
      <c r="F23" s="25">
        <f t="shared" si="2"/>
        <v>0.78666666666666663</v>
      </c>
      <c r="G23" s="26">
        <v>298</v>
      </c>
      <c r="H23" s="27">
        <v>253</v>
      </c>
      <c r="I23" s="24">
        <f>RANK(H23,$H$8:$H$48)</f>
        <v>20</v>
      </c>
      <c r="J23" s="25">
        <f t="shared" si="3"/>
        <v>0.17786561264822134</v>
      </c>
    </row>
    <row r="24" spans="1:10">
      <c r="A24" s="28">
        <f t="shared" si="4"/>
        <v>17</v>
      </c>
      <c r="B24" s="21" t="s">
        <v>28</v>
      </c>
      <c r="C24" s="29">
        <v>105</v>
      </c>
      <c r="D24" s="30">
        <v>71</v>
      </c>
      <c r="E24" s="24">
        <f>RANK(D24,$D$8:$D$48)</f>
        <v>19</v>
      </c>
      <c r="F24" s="25">
        <f t="shared" si="2"/>
        <v>0.47887323943661969</v>
      </c>
      <c r="G24" s="26">
        <v>257</v>
      </c>
      <c r="H24" s="27">
        <v>324</v>
      </c>
      <c r="I24" s="24">
        <f>RANK(H24,$H$8:$H$48)</f>
        <v>17</v>
      </c>
      <c r="J24" s="25">
        <f t="shared" si="3"/>
        <v>-0.20679012345679013</v>
      </c>
    </row>
    <row r="25" spans="1:10">
      <c r="A25" s="28">
        <f t="shared" si="4"/>
        <v>18</v>
      </c>
      <c r="B25" s="21" t="s">
        <v>29</v>
      </c>
      <c r="C25" s="29">
        <v>92</v>
      </c>
      <c r="D25" s="30">
        <v>101</v>
      </c>
      <c r="E25" s="24">
        <f>RANK(D25,$D$8:$D$48)</f>
        <v>14</v>
      </c>
      <c r="F25" s="25">
        <f t="shared" si="2"/>
        <v>-8.9108910891089105E-2</v>
      </c>
      <c r="G25" s="26">
        <v>254</v>
      </c>
      <c r="H25" s="27">
        <v>342</v>
      </c>
      <c r="I25" s="24">
        <f>RANK(H25,$H$8:$H$48)</f>
        <v>16</v>
      </c>
      <c r="J25" s="25">
        <f t="shared" si="3"/>
        <v>-0.25730994152046782</v>
      </c>
    </row>
    <row r="26" spans="1:10">
      <c r="A26" s="28">
        <f t="shared" si="4"/>
        <v>19</v>
      </c>
      <c r="B26" s="21" t="s">
        <v>30</v>
      </c>
      <c r="C26" s="29">
        <v>65</v>
      </c>
      <c r="D26" s="30">
        <v>58</v>
      </c>
      <c r="E26" s="24">
        <f>RANK(D26,$D$8:$D$48)</f>
        <v>21</v>
      </c>
      <c r="F26" s="25">
        <f t="shared" si="2"/>
        <v>0.1206896551724138</v>
      </c>
      <c r="G26" s="26">
        <v>197</v>
      </c>
      <c r="H26" s="27">
        <v>175</v>
      </c>
      <c r="I26" s="24">
        <f>RANK(H26,$H$8:$H$48)</f>
        <v>23</v>
      </c>
      <c r="J26" s="25">
        <f t="shared" si="3"/>
        <v>0.12571428571428572</v>
      </c>
    </row>
    <row r="27" spans="1:10">
      <c r="A27" s="28">
        <f t="shared" si="4"/>
        <v>20</v>
      </c>
      <c r="B27" s="21" t="s">
        <v>31</v>
      </c>
      <c r="C27" s="29">
        <v>46</v>
      </c>
      <c r="D27" s="30">
        <v>49</v>
      </c>
      <c r="E27" s="24">
        <f>RANK(D27,$D$8:$D$48)</f>
        <v>23</v>
      </c>
      <c r="F27" s="25">
        <f t="shared" si="2"/>
        <v>-6.1224489795918366E-2</v>
      </c>
      <c r="G27" s="26">
        <v>175</v>
      </c>
      <c r="H27" s="27">
        <v>214</v>
      </c>
      <c r="I27" s="24">
        <f>RANK(H27,$H$8:$H$48)</f>
        <v>22</v>
      </c>
      <c r="J27" s="25">
        <f t="shared" si="3"/>
        <v>-0.1822429906542056</v>
      </c>
    </row>
    <row r="28" spans="1:10">
      <c r="A28" s="28">
        <f t="shared" si="4"/>
        <v>21</v>
      </c>
      <c r="B28" s="21" t="s">
        <v>32</v>
      </c>
      <c r="C28" s="29">
        <v>44</v>
      </c>
      <c r="D28" s="30">
        <v>69</v>
      </c>
      <c r="E28" s="24">
        <f>RANK(D28,$D$8:$D$48)</f>
        <v>20</v>
      </c>
      <c r="F28" s="25">
        <f t="shared" si="2"/>
        <v>-0.36231884057971014</v>
      </c>
      <c r="G28" s="26">
        <v>156</v>
      </c>
      <c r="H28" s="27">
        <v>273</v>
      </c>
      <c r="I28" s="24">
        <f>RANK(H28,$H$8:$H$48)</f>
        <v>19</v>
      </c>
      <c r="J28" s="25">
        <f t="shared" si="3"/>
        <v>-0.42857142857142855</v>
      </c>
    </row>
    <row r="29" spans="1:10">
      <c r="A29" s="28">
        <f t="shared" si="4"/>
        <v>22</v>
      </c>
      <c r="B29" s="21" t="s">
        <v>33</v>
      </c>
      <c r="C29" s="29">
        <v>33</v>
      </c>
      <c r="D29" s="30">
        <v>99</v>
      </c>
      <c r="E29" s="24">
        <f>RANK(D29,$D$8:$D$48)</f>
        <v>16</v>
      </c>
      <c r="F29" s="25">
        <f t="shared" si="2"/>
        <v>-0.66666666666666663</v>
      </c>
      <c r="G29" s="26">
        <v>145</v>
      </c>
      <c r="H29" s="27">
        <v>313</v>
      </c>
      <c r="I29" s="24">
        <f>RANK(H29,$H$8:$H$48)</f>
        <v>18</v>
      </c>
      <c r="J29" s="25">
        <f t="shared" si="3"/>
        <v>-0.53674121405750796</v>
      </c>
    </row>
    <row r="30" spans="1:10">
      <c r="A30" s="28">
        <f t="shared" si="4"/>
        <v>23</v>
      </c>
      <c r="B30" s="21" t="s">
        <v>34</v>
      </c>
      <c r="C30" s="29">
        <v>65</v>
      </c>
      <c r="D30" s="30">
        <v>44</v>
      </c>
      <c r="E30" s="24">
        <f>RANK(D30,$D$8:$D$48)</f>
        <v>24</v>
      </c>
      <c r="F30" s="25">
        <f t="shared" si="2"/>
        <v>0.47727272727272729</v>
      </c>
      <c r="G30" s="26">
        <v>127</v>
      </c>
      <c r="H30" s="27">
        <v>168</v>
      </c>
      <c r="I30" s="24">
        <f>RANK(H30,$H$8:$H$48)</f>
        <v>24</v>
      </c>
      <c r="J30" s="25">
        <f t="shared" si="3"/>
        <v>-0.24404761904761904</v>
      </c>
    </row>
    <row r="31" spans="1:10">
      <c r="A31" s="28">
        <f t="shared" si="4"/>
        <v>24</v>
      </c>
      <c r="B31" s="21" t="s">
        <v>35</v>
      </c>
      <c r="C31" s="29">
        <v>22</v>
      </c>
      <c r="D31" s="30">
        <v>43</v>
      </c>
      <c r="E31" s="24">
        <f>RANK(D31,$D$8:$D$48)</f>
        <v>25</v>
      </c>
      <c r="F31" s="25">
        <f t="shared" si="2"/>
        <v>-0.48837209302325579</v>
      </c>
      <c r="G31" s="26">
        <v>124</v>
      </c>
      <c r="H31" s="27">
        <v>231</v>
      </c>
      <c r="I31" s="24">
        <f>RANK(H31,$H$8:$H$48)</f>
        <v>21</v>
      </c>
      <c r="J31" s="25">
        <f t="shared" si="3"/>
        <v>-0.46320346320346323</v>
      </c>
    </row>
    <row r="32" spans="1:10">
      <c r="A32" s="28">
        <f t="shared" si="4"/>
        <v>25</v>
      </c>
      <c r="B32" s="21" t="s">
        <v>36</v>
      </c>
      <c r="C32" s="29">
        <v>37</v>
      </c>
      <c r="D32" s="30">
        <v>54</v>
      </c>
      <c r="E32" s="24">
        <f>RANK(D32,$D$8:$D$48)</f>
        <v>22</v>
      </c>
      <c r="F32" s="25">
        <f t="shared" si="2"/>
        <v>-0.31481481481481483</v>
      </c>
      <c r="G32" s="26">
        <v>87</v>
      </c>
      <c r="H32" s="27">
        <v>146</v>
      </c>
      <c r="I32" s="24">
        <f>RANK(H32,$H$8:$H$48)</f>
        <v>26</v>
      </c>
      <c r="J32" s="25">
        <f t="shared" si="3"/>
        <v>-0.4041095890410959</v>
      </c>
    </row>
    <row r="33" spans="1:10">
      <c r="A33" s="28">
        <f t="shared" si="4"/>
        <v>26</v>
      </c>
      <c r="B33" s="21" t="s">
        <v>37</v>
      </c>
      <c r="C33" s="29">
        <v>21</v>
      </c>
      <c r="D33" s="30">
        <v>9</v>
      </c>
      <c r="E33" s="24">
        <f>RANK(D33,$D$8:$D$48)</f>
        <v>29</v>
      </c>
      <c r="F33" s="25">
        <f t="shared" si="2"/>
        <v>1.3333333333333333</v>
      </c>
      <c r="G33" s="26">
        <v>72</v>
      </c>
      <c r="H33" s="27">
        <v>51</v>
      </c>
      <c r="I33" s="24">
        <f>RANK(H33,$H$8:$H$48)</f>
        <v>28</v>
      </c>
      <c r="J33" s="25">
        <f t="shared" si="3"/>
        <v>0.41176470588235292</v>
      </c>
    </row>
    <row r="34" spans="1:10">
      <c r="A34" s="28">
        <f t="shared" si="4"/>
        <v>27</v>
      </c>
      <c r="B34" s="21" t="s">
        <v>38</v>
      </c>
      <c r="C34" s="29">
        <v>29</v>
      </c>
      <c r="D34" s="30">
        <v>30</v>
      </c>
      <c r="E34" s="24">
        <f>RANK(D34,$D$8:$D$48)</f>
        <v>26</v>
      </c>
      <c r="F34" s="25">
        <f t="shared" si="2"/>
        <v>-3.3333333333333333E-2</v>
      </c>
      <c r="G34" s="26">
        <v>58</v>
      </c>
      <c r="H34" s="27">
        <v>151</v>
      </c>
      <c r="I34" s="24">
        <f>RANK(H34,$H$8:$H$48)</f>
        <v>25</v>
      </c>
      <c r="J34" s="25">
        <f t="shared" si="3"/>
        <v>-0.61589403973509937</v>
      </c>
    </row>
    <row r="35" spans="1:10">
      <c r="A35" s="28">
        <f t="shared" si="4"/>
        <v>28</v>
      </c>
      <c r="B35" s="21" t="s">
        <v>39</v>
      </c>
      <c r="C35" s="29">
        <v>3</v>
      </c>
      <c r="D35" s="30">
        <v>10</v>
      </c>
      <c r="E35" s="24">
        <f>RANK(D35,$D$8:$D$48)</f>
        <v>28</v>
      </c>
      <c r="F35" s="25">
        <f t="shared" si="2"/>
        <v>-0.7</v>
      </c>
      <c r="G35" s="26">
        <v>8</v>
      </c>
      <c r="H35" s="27">
        <v>23</v>
      </c>
      <c r="I35" s="24">
        <f>RANK(H35,$H$8:$H$48)</f>
        <v>31</v>
      </c>
      <c r="J35" s="25">
        <f t="shared" si="3"/>
        <v>-0.65217391304347827</v>
      </c>
    </row>
    <row r="36" spans="1:10">
      <c r="A36" s="28">
        <f t="shared" si="4"/>
        <v>29</v>
      </c>
      <c r="B36" s="21" t="s">
        <v>40</v>
      </c>
      <c r="C36" s="29">
        <v>2</v>
      </c>
      <c r="D36" s="30">
        <v>2</v>
      </c>
      <c r="E36" s="24">
        <f>RANK(D36,$D$8:$D$48)</f>
        <v>33</v>
      </c>
      <c r="F36" s="25">
        <f t="shared" si="2"/>
        <v>0</v>
      </c>
      <c r="G36" s="26">
        <v>8</v>
      </c>
      <c r="H36" s="27">
        <v>6</v>
      </c>
      <c r="I36" s="24">
        <f>RANK(H36,$H$8:$H$48)</f>
        <v>33</v>
      </c>
      <c r="J36" s="25">
        <f t="shared" si="3"/>
        <v>0.33333333333333331</v>
      </c>
    </row>
    <row r="37" spans="1:10">
      <c r="A37" s="28">
        <f t="shared" si="4"/>
        <v>30</v>
      </c>
      <c r="B37" s="21" t="s">
        <v>41</v>
      </c>
      <c r="C37" s="29">
        <v>4</v>
      </c>
      <c r="D37" s="30">
        <v>9</v>
      </c>
      <c r="E37" s="24">
        <f>RANK(D37,$D$8:$D$48)</f>
        <v>29</v>
      </c>
      <c r="F37" s="25">
        <f t="shared" si="2"/>
        <v>-0.55555555555555558</v>
      </c>
      <c r="G37" s="26">
        <v>8</v>
      </c>
      <c r="H37" s="27">
        <v>17</v>
      </c>
      <c r="I37" s="24">
        <f>RANK(H37,$H$8:$H$48)</f>
        <v>32</v>
      </c>
      <c r="J37" s="25">
        <f t="shared" si="3"/>
        <v>-0.52941176470588236</v>
      </c>
    </row>
    <row r="38" spans="1:10">
      <c r="A38" s="28">
        <f t="shared" si="4"/>
        <v>31</v>
      </c>
      <c r="B38" s="21" t="s">
        <v>42</v>
      </c>
      <c r="C38" s="29">
        <v>1</v>
      </c>
      <c r="D38" s="30">
        <v>8</v>
      </c>
      <c r="E38" s="24">
        <f>RANK(D38,$D$8:$D$48)</f>
        <v>31</v>
      </c>
      <c r="F38" s="25">
        <f t="shared" si="2"/>
        <v>-0.875</v>
      </c>
      <c r="G38" s="26">
        <v>8</v>
      </c>
      <c r="H38" s="27">
        <v>25</v>
      </c>
      <c r="I38" s="24">
        <f>RANK(H38,$H$8:$H$48)</f>
        <v>30</v>
      </c>
      <c r="J38" s="25">
        <f t="shared" si="3"/>
        <v>-0.68</v>
      </c>
    </row>
    <row r="39" spans="1:10">
      <c r="A39" s="28">
        <f t="shared" si="4"/>
        <v>32</v>
      </c>
      <c r="B39" s="21" t="s">
        <v>43</v>
      </c>
      <c r="C39" s="29">
        <v>4</v>
      </c>
      <c r="D39" s="30">
        <v>13</v>
      </c>
      <c r="E39" s="24">
        <f>RANK(D39,$D$8:$D$48)</f>
        <v>27</v>
      </c>
      <c r="F39" s="25">
        <f t="shared" si="2"/>
        <v>-0.69230769230769229</v>
      </c>
      <c r="G39" s="26">
        <v>6</v>
      </c>
      <c r="H39" s="27">
        <v>72</v>
      </c>
      <c r="I39" s="24">
        <f>RANK(H39,$H$8:$H$48)</f>
        <v>27</v>
      </c>
      <c r="J39" s="25">
        <f t="shared" si="3"/>
        <v>-0.91666666666666663</v>
      </c>
    </row>
    <row r="40" spans="1:10">
      <c r="A40" s="28">
        <f t="shared" si="4"/>
        <v>33</v>
      </c>
      <c r="B40" s="21" t="s">
        <v>44</v>
      </c>
      <c r="C40" s="29">
        <v>1</v>
      </c>
      <c r="D40" s="30">
        <v>0</v>
      </c>
      <c r="E40" s="24">
        <f>RANK(D40,$D$8:$D$48)</f>
        <v>37</v>
      </c>
      <c r="F40" s="25">
        <f t="shared" si="2"/>
        <v>1</v>
      </c>
      <c r="G40" s="26">
        <v>2</v>
      </c>
      <c r="H40" s="27">
        <v>2</v>
      </c>
      <c r="I40" s="24">
        <f>RANK(H40,$H$8:$H$48)</f>
        <v>35</v>
      </c>
      <c r="J40" s="25">
        <f t="shared" si="3"/>
        <v>0</v>
      </c>
    </row>
    <row r="41" spans="1:10">
      <c r="A41" s="28">
        <f t="shared" si="4"/>
        <v>34</v>
      </c>
      <c r="B41" s="21" t="s">
        <v>45</v>
      </c>
      <c r="C41" s="29">
        <v>1</v>
      </c>
      <c r="D41" s="30">
        <v>4</v>
      </c>
      <c r="E41" s="24">
        <f>RANK(D41,$D$8:$D$48)</f>
        <v>32</v>
      </c>
      <c r="F41" s="25">
        <f t="shared" si="2"/>
        <v>-0.75</v>
      </c>
      <c r="G41" s="26">
        <v>1</v>
      </c>
      <c r="H41" s="27">
        <v>33</v>
      </c>
      <c r="I41" s="24">
        <f>RANK(H41,$H$8:$H$48)</f>
        <v>29</v>
      </c>
      <c r="J41" s="25">
        <f t="shared" si="3"/>
        <v>-0.96969696969696972</v>
      </c>
    </row>
    <row r="42" spans="1:10">
      <c r="A42" s="28">
        <f t="shared" si="4"/>
        <v>35</v>
      </c>
      <c r="B42" s="21" t="s">
        <v>46</v>
      </c>
      <c r="C42" s="29">
        <v>1</v>
      </c>
      <c r="D42" s="30">
        <v>1</v>
      </c>
      <c r="E42" s="24">
        <f>RANK(D42,$D$8:$D$48)</f>
        <v>34</v>
      </c>
      <c r="F42" s="25">
        <f t="shared" si="2"/>
        <v>0</v>
      </c>
      <c r="G42" s="26">
        <v>1</v>
      </c>
      <c r="H42" s="27">
        <v>3</v>
      </c>
      <c r="I42" s="24">
        <f>RANK(H42,$H$8:$H$48)</f>
        <v>34</v>
      </c>
      <c r="J42" s="25">
        <f t="shared" si="3"/>
        <v>-0.66666666666666663</v>
      </c>
    </row>
    <row r="43" spans="1:10">
      <c r="A43" s="28">
        <f t="shared" si="4"/>
        <v>36</v>
      </c>
      <c r="B43" s="21" t="s">
        <v>47</v>
      </c>
      <c r="C43" s="29"/>
      <c r="D43" s="30">
        <v>1</v>
      </c>
      <c r="E43" s="24">
        <f>RANK(D43,$D$8:$D$48)</f>
        <v>34</v>
      </c>
      <c r="F43" s="25">
        <f t="shared" si="2"/>
        <v>-1</v>
      </c>
      <c r="G43" s="26"/>
      <c r="H43" s="27">
        <v>2</v>
      </c>
      <c r="I43" s="24">
        <f>RANK(H43,$H$8:$H$48)</f>
        <v>35</v>
      </c>
      <c r="J43" s="25">
        <f t="shared" si="3"/>
        <v>-1</v>
      </c>
    </row>
    <row r="44" spans="1:10">
      <c r="A44" s="28">
        <f t="shared" si="4"/>
        <v>37</v>
      </c>
      <c r="B44" s="21" t="s">
        <v>48</v>
      </c>
      <c r="C44" s="29"/>
      <c r="D44" s="30">
        <v>1</v>
      </c>
      <c r="E44" s="24">
        <f>RANK(D44,$D$8:$D$48)</f>
        <v>34</v>
      </c>
      <c r="F44" s="25">
        <f t="shared" si="2"/>
        <v>-1</v>
      </c>
      <c r="G44" s="26"/>
      <c r="H44" s="27">
        <v>1</v>
      </c>
      <c r="I44" s="24">
        <f>RANK(H44,$H$8:$H$48)</f>
        <v>38</v>
      </c>
      <c r="J44" s="25">
        <f t="shared" si="3"/>
        <v>-1</v>
      </c>
    </row>
    <row r="45" spans="1:10">
      <c r="A45" s="28">
        <f t="shared" si="4"/>
        <v>38</v>
      </c>
      <c r="B45" s="21" t="s">
        <v>49</v>
      </c>
      <c r="C45" s="31"/>
      <c r="D45" s="32">
        <v>0</v>
      </c>
      <c r="E45" s="24">
        <f>RANK(D45,$D$8:$D$48)</f>
        <v>37</v>
      </c>
      <c r="F45" s="25">
        <f t="shared" si="2"/>
        <v>0</v>
      </c>
      <c r="G45" s="26"/>
      <c r="H45" s="27">
        <v>2</v>
      </c>
      <c r="I45" s="24">
        <f>RANK(H45,$H$8:$H$48)</f>
        <v>35</v>
      </c>
      <c r="J45" s="25">
        <f t="shared" si="3"/>
        <v>-1</v>
      </c>
    </row>
    <row r="46" spans="1:10">
      <c r="A46" s="28">
        <f t="shared" si="4"/>
        <v>39</v>
      </c>
      <c r="B46" s="21" t="s">
        <v>50</v>
      </c>
      <c r="C46" s="31"/>
      <c r="D46" s="32">
        <v>0</v>
      </c>
      <c r="E46" s="24">
        <f>RANK(D46,$D$8:$D$48)</f>
        <v>37</v>
      </c>
      <c r="F46" s="25">
        <f t="shared" si="2"/>
        <v>0</v>
      </c>
      <c r="G46" s="26"/>
      <c r="H46" s="27">
        <v>1</v>
      </c>
      <c r="I46" s="24">
        <f>RANK(H46,$H$8:$H$48)</f>
        <v>38</v>
      </c>
      <c r="J46" s="25">
        <f t="shared" si="3"/>
        <v>-1</v>
      </c>
    </row>
    <row r="47" spans="1:10">
      <c r="A47" s="28">
        <f t="shared" si="4"/>
        <v>40</v>
      </c>
      <c r="B47" s="21" t="s">
        <v>51</v>
      </c>
      <c r="C47" s="31"/>
      <c r="D47" s="32">
        <v>0</v>
      </c>
      <c r="E47" s="24">
        <f>RANK(D47,$D$8:$D$48)</f>
        <v>37</v>
      </c>
      <c r="F47" s="25">
        <f t="shared" si="2"/>
        <v>0</v>
      </c>
      <c r="G47" s="26"/>
      <c r="H47" s="27">
        <v>1</v>
      </c>
      <c r="I47" s="24">
        <f>RANK(H47,$H$8:$H$48)</f>
        <v>38</v>
      </c>
      <c r="J47" s="25">
        <f t="shared" si="3"/>
        <v>-1</v>
      </c>
    </row>
    <row r="48" spans="1:10" ht="12" thickBot="1">
      <c r="A48" s="33">
        <f t="shared" si="4"/>
        <v>41</v>
      </c>
      <c r="B48" s="34" t="s">
        <v>52</v>
      </c>
      <c r="C48" s="35"/>
      <c r="D48" s="36">
        <v>0</v>
      </c>
      <c r="E48" s="37">
        <f>RANK(D48,$D$8:$D$48)</f>
        <v>37</v>
      </c>
      <c r="F48" s="38">
        <f t="shared" si="2"/>
        <v>0</v>
      </c>
      <c r="G48" s="39"/>
      <c r="H48" s="40">
        <v>1</v>
      </c>
      <c r="I48" s="37">
        <f>RANK(H48,$H$8:$H$48)</f>
        <v>38</v>
      </c>
      <c r="J48" s="38">
        <f t="shared" si="3"/>
        <v>-1</v>
      </c>
    </row>
    <row r="49" spans="1:10">
      <c r="A49" s="41"/>
      <c r="B49" s="42"/>
      <c r="C49" s="43"/>
      <c r="D49" s="43"/>
      <c r="E49" s="44"/>
      <c r="F49" s="45"/>
      <c r="G49" s="41"/>
      <c r="H49" s="43"/>
      <c r="I49" s="44"/>
      <c r="J49" s="45"/>
    </row>
    <row r="50" spans="1:10">
      <c r="A50" s="41"/>
      <c r="B50" s="42"/>
      <c r="C50" s="43"/>
      <c r="D50" s="43"/>
      <c r="E50" s="44"/>
      <c r="F50" s="45"/>
      <c r="G50" s="41"/>
      <c r="H50" s="43"/>
      <c r="I50" s="44"/>
      <c r="J50" s="45"/>
    </row>
    <row r="51" spans="1:10">
      <c r="A51" s="41"/>
      <c r="B51" s="42"/>
      <c r="C51" s="43"/>
      <c r="D51" s="43"/>
      <c r="E51" s="44"/>
      <c r="F51" s="45"/>
      <c r="G51" s="41"/>
      <c r="H51" s="43"/>
      <c r="I51" s="44"/>
      <c r="J51" s="45"/>
    </row>
    <row r="52" spans="1:10">
      <c r="A52" s="41"/>
      <c r="B52" s="46"/>
      <c r="C52" s="42"/>
      <c r="D52" s="43"/>
      <c r="E52" s="44"/>
      <c r="F52" s="45"/>
      <c r="G52" s="46"/>
      <c r="H52" s="41"/>
      <c r="I52" s="44"/>
      <c r="J52" s="45"/>
    </row>
    <row r="53" spans="1:10">
      <c r="A53" s="41"/>
      <c r="B53" s="46"/>
      <c r="C53" s="42"/>
      <c r="D53" s="43"/>
      <c r="E53" s="44"/>
      <c r="F53" s="45"/>
      <c r="G53" s="46"/>
      <c r="H53" s="41"/>
      <c r="I53" s="44"/>
      <c r="J53" s="45"/>
    </row>
    <row r="54" spans="1:10">
      <c r="A54" s="41"/>
      <c r="B54" s="46"/>
      <c r="C54" s="42"/>
      <c r="D54" s="43"/>
      <c r="E54" s="44"/>
      <c r="F54" s="45"/>
      <c r="G54" s="46"/>
      <c r="H54" s="41"/>
      <c r="I54" s="44"/>
      <c r="J54" s="45"/>
    </row>
    <row r="55" spans="1:10">
      <c r="A55" s="41"/>
      <c r="B55" s="46"/>
      <c r="C55" s="42"/>
      <c r="D55" s="43"/>
      <c r="E55" s="44"/>
      <c r="F55" s="45"/>
      <c r="G55" s="46"/>
      <c r="H55" s="41"/>
      <c r="I55" s="44"/>
      <c r="J55" s="45"/>
    </row>
    <row r="56" spans="1:10">
      <c r="A56" s="41"/>
      <c r="B56" s="46"/>
      <c r="C56" s="42"/>
      <c r="D56" s="43"/>
      <c r="E56" s="44"/>
      <c r="F56" s="45"/>
      <c r="G56" s="46"/>
      <c r="H56" s="41"/>
      <c r="I56" s="44"/>
      <c r="J56" s="45"/>
    </row>
    <row r="57" spans="1:10">
      <c r="A57" s="41"/>
      <c r="B57" s="46"/>
      <c r="C57" s="42"/>
      <c r="D57" s="43"/>
      <c r="E57" s="44"/>
      <c r="F57" s="45"/>
      <c r="G57" s="46"/>
      <c r="H57" s="41"/>
      <c r="I57" s="44"/>
      <c r="J57" s="45"/>
    </row>
    <row r="58" spans="1:10">
      <c r="A58" s="41"/>
      <c r="B58" s="46"/>
      <c r="C58" s="42"/>
      <c r="D58" s="43"/>
      <c r="E58" s="44"/>
      <c r="F58" s="45"/>
      <c r="G58" s="46"/>
      <c r="H58" s="41"/>
      <c r="I58" s="44"/>
      <c r="J58" s="45"/>
    </row>
    <row r="59" spans="1:10">
      <c r="A59" s="41"/>
      <c r="B59" s="46"/>
      <c r="C59" s="42"/>
      <c r="D59" s="43"/>
      <c r="E59" s="44"/>
      <c r="F59" s="45"/>
      <c r="G59" s="46"/>
      <c r="H59" s="41"/>
      <c r="I59" s="44"/>
      <c r="J59" s="45"/>
    </row>
    <row r="60" spans="1:10">
      <c r="A60" s="46"/>
      <c r="C60" s="47"/>
      <c r="D60" s="47"/>
    </row>
    <row r="61" spans="1:10">
      <c r="C61" s="47"/>
      <c r="D61" s="47"/>
    </row>
    <row r="62" spans="1:10">
      <c r="C62" s="47"/>
      <c r="D62" s="47"/>
    </row>
    <row r="63" spans="1:10">
      <c r="C63" s="47"/>
      <c r="D63" s="47"/>
    </row>
    <row r="64" spans="1:10">
      <c r="C64" s="47"/>
      <c r="D64" s="47"/>
    </row>
    <row r="65" spans="3:4">
      <c r="C65" s="47"/>
      <c r="D65" s="47"/>
    </row>
    <row r="66" spans="3:4">
      <c r="C66" s="47"/>
      <c r="D66" s="47"/>
    </row>
  </sheetData>
  <mergeCells count="4">
    <mergeCell ref="A3:J3"/>
    <mergeCell ref="A4:J4"/>
    <mergeCell ref="D6:E6"/>
    <mergeCell ref="H6:I6"/>
  </mergeCells>
  <pageMargins left="0.74803149606299213" right="0.55118110236220474" top="0.31496062992125984" bottom="0.78740157480314965" header="0.23622047244094491" footer="0.31496062992125984"/>
  <pageSetup paperSize="9" scale="102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D1312_Mar13</vt:lpstr>
      <vt:lpstr>D1312_Mar13!Print_Area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2013-04-05T13:31:43Z</cp:lastPrinted>
  <dcterms:created xsi:type="dcterms:W3CDTF">2013-04-05T13:30:06Z</dcterms:created>
  <dcterms:modified xsi:type="dcterms:W3CDTF">2013-04-05T13:33:07Z</dcterms:modified>
</cp:coreProperties>
</file>