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Δ0607_NOV07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'Δ0607_NOV07'!$A$1:$J$72</definedName>
  </definedNames>
  <calcPr fullCalcOnLoad="1"/>
</workbook>
</file>

<file path=xl/sharedStrings.xml><?xml version="1.0" encoding="utf-8"?>
<sst xmlns="http://schemas.openxmlformats.org/spreadsheetml/2006/main" count="75" uniqueCount="75">
  <si>
    <t>NOVEMBER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</si>
  <si>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</si>
  <si>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</si>
  <si>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</si>
  <si>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</si>
  <si>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Nov-07</t>
  </si>
  <si>
    <t>Nov-06</t>
  </si>
  <si>
    <t>Δ07/06</t>
  </si>
  <si>
    <t>Rank</t>
  </si>
  <si>
    <t>TOTAL</t>
  </si>
  <si>
    <t>TOYOTA</t>
  </si>
  <si>
    <t>OPEL</t>
  </si>
  <si>
    <t>VOLKS WAGEN</t>
  </si>
  <si>
    <t>HYUNDAI</t>
  </si>
  <si>
    <t>FORD</t>
  </si>
  <si>
    <t>SUZUKI</t>
  </si>
  <si>
    <t>PEUGEOT</t>
  </si>
  <si>
    <t>CITROEN</t>
  </si>
  <si>
    <t>FIAT</t>
  </si>
  <si>
    <t>NISSAN</t>
  </si>
  <si>
    <t>SEAT</t>
  </si>
  <si>
    <t>SKODA</t>
  </si>
  <si>
    <t>MERCEDES</t>
  </si>
  <si>
    <t>KIA MOTORS</t>
  </si>
  <si>
    <t>RENAULT</t>
  </si>
  <si>
    <t>BMW</t>
  </si>
  <si>
    <t>CHEVROLET</t>
  </si>
  <si>
    <t>HONDA</t>
  </si>
  <si>
    <t>MAZDA</t>
  </si>
  <si>
    <t>AUDI</t>
  </si>
  <si>
    <t>DAIHATSU</t>
  </si>
  <si>
    <t>MITSUBISHI</t>
  </si>
  <si>
    <t>SMART</t>
  </si>
  <si>
    <t>CHRYSLER</t>
  </si>
  <si>
    <t>VOLVO</t>
  </si>
  <si>
    <t>ALFA ROMEO</t>
  </si>
  <si>
    <t>SUBARU</t>
  </si>
  <si>
    <t>MINI</t>
  </si>
  <si>
    <t>LANCIA</t>
  </si>
  <si>
    <t>SAAB</t>
  </si>
  <si>
    <t>LADA</t>
  </si>
  <si>
    <t>LAND ROVER</t>
  </si>
  <si>
    <t>PORSCHE</t>
  </si>
  <si>
    <t>LEXUS</t>
  </si>
  <si>
    <t>SSANGYONG</t>
  </si>
  <si>
    <t>MG ROVER</t>
  </si>
  <si>
    <t>JAGUAR</t>
  </si>
  <si>
    <t>CADILLAC</t>
  </si>
  <si>
    <t>HUMMER</t>
  </si>
  <si>
    <t>TRIGANO</t>
  </si>
  <si>
    <t>LANDWIND</t>
  </si>
  <si>
    <t>GM</t>
  </si>
  <si>
    <t>FERRARI</t>
  </si>
  <si>
    <t>BENTLEY</t>
  </si>
  <si>
    <t>ADRIA</t>
  </si>
  <si>
    <t>CORVETTE</t>
  </si>
  <si>
    <t>MASERATI</t>
  </si>
  <si>
    <t>OTHERS</t>
  </si>
  <si>
    <t>HOBBY</t>
  </si>
  <si>
    <t>MC LOUIS</t>
  </si>
  <si>
    <t>LOTUS</t>
  </si>
  <si>
    <t>LAMBORGHINI</t>
  </si>
  <si>
    <t>MORGAN</t>
  </si>
  <si>
    <t>HYMER</t>
  </si>
  <si>
    <t>RIMOR</t>
  </si>
  <si>
    <t>IVR</t>
  </si>
  <si>
    <t>DETHLEFFS</t>
  </si>
  <si>
    <t>SHIJIAZHUANG SHUANGHUAN</t>
  </si>
  <si>
    <t>MOBILVETTA</t>
  </si>
  <si>
    <t>ASTON MARTIN</t>
  </si>
  <si>
    <t>LAIKA CARAVANS</t>
  </si>
  <si>
    <t>GREAT WALL</t>
  </si>
  <si>
    <t>SEA</t>
  </si>
  <si>
    <t>CHALLENGER</t>
  </si>
  <si>
    <t>KNAUS TABBERT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</si>
</sst>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8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1" xfId="23" applyNumberFormat="1" applyFont="1" applyBorder="1" applyAlignment="1">
      <alignment horizontal="center"/>
      <protection/>
    </xf>
    <xf numFmtId="17" fontId="5" fillId="0" borderId="1" xfId="23" applyNumberFormat="1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2" xfId="23" applyNumberFormat="1" applyFont="1" applyBorder="1" applyAlignment="1">
      <alignment horizontal="center"/>
      <protection/>
    </xf>
    <xf numFmtId="0" fontId="5" fillId="0" borderId="3" xfId="23" applyFont="1" applyBorder="1" applyAlignment="1">
      <alignment horizontal="left" vertical="center"/>
      <protection/>
    </xf>
    <xf numFmtId="0" fontId="6" fillId="0" borderId="4" xfId="22" applyFont="1" applyBorder="1" applyAlignment="1">
      <alignment horizontal="left" vertical="center"/>
      <protection/>
    </xf>
    <xf numFmtId="1" fontId="5" fillId="0" borderId="5" xfId="23" applyNumberFormat="1" applyFont="1" applyBorder="1" applyAlignment="1">
      <alignment horizontal="centerContinuous" vertical="center"/>
      <protection/>
    </xf>
    <xf numFmtId="1" fontId="5" fillId="0" borderId="4" xfId="23" applyNumberFormat="1" applyFont="1" applyBorder="1" applyAlignment="1">
      <alignment horizontal="centerContinuous" vertical="center"/>
      <protection/>
    </xf>
    <xf numFmtId="209" fontId="5" fillId="0" borderId="4" xfId="21" applyNumberFormat="1" applyFont="1" applyBorder="1" applyAlignment="1">
      <alignment horizontal="center" vertical="center"/>
    </xf>
    <xf numFmtId="1" fontId="5" fillId="0" borderId="5" xfId="23" applyNumberFormat="1" applyFont="1" applyBorder="1" applyAlignment="1">
      <alignment horizontal="center" vertical="center"/>
      <protection/>
    </xf>
    <xf numFmtId="0" fontId="4" fillId="0" borderId="0" xfId="23" applyFont="1" applyAlignment="1">
      <alignment horizontal="left" vertic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10" fontId="4" fillId="0" borderId="6" xfId="23" applyNumberFormat="1" applyFont="1" applyBorder="1" applyAlignment="1">
      <alignment horizontal="center"/>
      <protection/>
    </xf>
    <xf numFmtId="209" fontId="4" fillId="0" borderId="7" xfId="21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10" fontId="4" fillId="0" borderId="11" xfId="23" applyNumberFormat="1" applyFont="1" applyBorder="1" applyAlignment="1">
      <alignment horizontal="center"/>
      <protection/>
    </xf>
    <xf numFmtId="209" fontId="4" fillId="0" borderId="9" xfId="21" applyNumberFormat="1" applyFont="1" applyBorder="1" applyAlignment="1">
      <alignment horizontal="center"/>
    </xf>
    <xf numFmtId="0" fontId="4" fillId="0" borderId="3" xfId="23" applyFont="1" applyBorder="1" applyAlignment="1">
      <alignment horizontal="center"/>
      <protection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210" fontId="4" fillId="0" borderId="12" xfId="23" applyNumberFormat="1" applyFont="1" applyBorder="1" applyAlignment="1">
      <alignment horizontal="center"/>
      <protection/>
    </xf>
    <xf numFmtId="209" fontId="4" fillId="0" borderId="13" xfId="21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10" fontId="4" fillId="0" borderId="17" xfId="23" applyNumberFormat="1" applyFont="1" applyBorder="1" applyAlignment="1">
      <alignment horizontal="center"/>
      <protection/>
    </xf>
    <xf numFmtId="209" fontId="4" fillId="0" borderId="15" xfId="21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23" applyFont="1">
      <alignment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10" fontId="4" fillId="0" borderId="12" xfId="23" applyNumberFormat="1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10" fontId="4" fillId="0" borderId="17" xfId="23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4" fillId="0" borderId="23" xfId="23" applyFont="1" applyBorder="1" applyAlignment="1">
      <alignment horizontal="center"/>
      <protection/>
    </xf>
    <xf numFmtId="0" fontId="4" fillId="0" borderId="24" xfId="23" applyFont="1" applyBorder="1" applyAlignment="1">
      <alignment horizontal="left"/>
      <protection/>
    </xf>
    <xf numFmtId="0" fontId="4" fillId="0" borderId="24" xfId="23" applyFont="1" applyBorder="1">
      <alignment/>
      <protection/>
    </xf>
    <xf numFmtId="0" fontId="4" fillId="0" borderId="23" xfId="23" applyFont="1" applyBorder="1">
      <alignment/>
      <protection/>
    </xf>
    <xf numFmtId="0" fontId="4" fillId="0" borderId="25" xfId="23" applyFont="1" applyBorder="1" applyAlignment="1">
      <alignment horizontal="center"/>
      <protection/>
    </xf>
    <xf numFmtId="0" fontId="4" fillId="0" borderId="25" xfId="23" applyFont="1" applyBorder="1">
      <alignment/>
      <protection/>
    </xf>
    <xf numFmtId="0" fontId="4" fillId="0" borderId="26" xfId="23" applyFont="1" applyBorder="1" applyAlignment="1">
      <alignment horizontal="center"/>
      <protection/>
    </xf>
    <xf numFmtId="0" fontId="4" fillId="0" borderId="4" xfId="23" applyFont="1" applyBorder="1" applyAlignment="1">
      <alignment horizontal="left"/>
      <protection/>
    </xf>
    <xf numFmtId="0" fontId="4" fillId="0" borderId="4" xfId="23" applyFont="1" applyBorder="1">
      <alignment/>
      <protection/>
    </xf>
    <xf numFmtId="0" fontId="4" fillId="0" borderId="26" xfId="23" applyFont="1" applyBorder="1">
      <alignment/>
      <protection/>
    </xf>
    <xf numFmtId="210" fontId="4" fillId="0" borderId="27" xfId="23" applyNumberFormat="1" applyFont="1" applyBorder="1" applyAlignment="1">
      <alignment horizontal="center"/>
      <protection/>
    </xf>
    <xf numFmtId="0" fontId="4" fillId="0" borderId="28" xfId="23" applyFont="1" applyBorder="1">
      <alignment/>
      <protection/>
    </xf>
    <xf numFmtId="0" fontId="4" fillId="0" borderId="29" xfId="23" applyFont="1" applyBorder="1">
      <alignment/>
      <protection/>
    </xf>
    <xf numFmtId="0" fontId="4" fillId="0" borderId="29" xfId="23" applyFont="1" applyBorder="1" applyAlignment="1">
      <alignment horizontal="center"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2" applyFont="1" applyFill="1" applyBorder="1">
      <alignment/>
      <protection/>
    </xf>
    <xf numFmtId="17" fontId="5" fillId="0" borderId="0" xfId="23" applyNumberFormat="1" applyFont="1" applyFill="1" applyBorder="1" applyAlignment="1">
      <alignment horizontal="center"/>
      <protection/>
    </xf>
    <xf numFmtId="0" fontId="5" fillId="0" borderId="0" xfId="23" applyNumberFormat="1" applyFont="1" applyFill="1" applyBorder="1" applyAlignment="1">
      <alignment horizontal="center"/>
      <protection/>
    </xf>
    <xf numFmtId="0" fontId="5" fillId="0" borderId="0" xfId="23" applyFont="1" applyFill="1" applyBorder="1" applyAlignment="1">
      <alignment horizontal="left" vertical="center"/>
      <protection/>
    </xf>
    <xf numFmtId="0" fontId="6" fillId="0" borderId="0" xfId="22" applyFont="1" applyFill="1" applyBorder="1" applyAlignment="1">
      <alignment horizontal="left" vertical="center"/>
      <protection/>
    </xf>
    <xf numFmtId="1" fontId="5" fillId="0" borderId="0" xfId="23" applyNumberFormat="1" applyFont="1" applyFill="1" applyBorder="1" applyAlignment="1">
      <alignment horizontal="centerContinuous" vertical="center"/>
      <protection/>
    </xf>
    <xf numFmtId="1" fontId="5" fillId="0" borderId="0" xfId="23" applyNumberFormat="1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4" fillId="0" borderId="0" xfId="0" applyFont="1" applyFill="1" applyBorder="1" applyAlignment="1">
      <alignment vertical="center" wrapText="1"/>
    </xf>
    <xf numFmtId="209" fontId="4" fillId="0" borderId="30" xfId="21" applyNumberFormat="1" applyFont="1" applyBorder="1" applyAlignment="1">
      <alignment horizontal="center"/>
    </xf>
    <xf numFmtId="209" fontId="4" fillId="0" borderId="31" xfId="21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75390625" style="1" customWidth="1"/>
    <col min="5" max="5" width="4.875" style="1" customWidth="1"/>
    <col min="6" max="6" width="9.125" style="1" customWidth="1"/>
    <col min="7" max="7" width="10.375" style="1" customWidth="1"/>
    <col min="8" max="8" width="5.875" style="1" customWidth="1"/>
    <col min="9" max="9" width="4.75390625" style="2" customWidth="1"/>
    <col min="10" max="12" width="9.125" style="1" customWidth="1"/>
    <col min="13" max="13" width="13.875" style="1" customWidth="1"/>
    <col min="14" max="14" width="11.375" style="1" customWidth="1"/>
    <col min="15" max="16384" width="9.125" style="1" customWidth="1"/>
  </cols>
  <sheetData>
    <row r="1" spans="12:16" ht="39" customHeight="1">
      <c r="L1" s="75"/>
      <c r="M1" s="75"/>
      <c r="N1" s="75"/>
      <c r="O1" s="75"/>
      <c r="P1" s="75"/>
    </row>
    <row r="2" spans="1:16" ht="12" customHeight="1">
      <c r="A2" s="3" t="s">
        <v>0</v>
      </c>
      <c r="B2" s="4"/>
      <c r="C2" s="4"/>
      <c r="L2" s="75"/>
      <c r="M2" s="75"/>
      <c r="N2" s="75"/>
      <c r="O2" s="75"/>
      <c r="P2" s="75"/>
    </row>
    <row r="3" spans="1:16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L3" s="75"/>
      <c r="M3" s="75"/>
      <c r="N3" s="75"/>
      <c r="O3" s="75"/>
      <c r="P3" s="75"/>
    </row>
    <row r="4" spans="1:16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L4" s="75"/>
      <c r="M4" s="75"/>
      <c r="N4" s="75"/>
      <c r="O4" s="75"/>
      <c r="P4" s="75"/>
    </row>
    <row r="5" spans="6:16" ht="4.5" customHeight="1" thickBot="1">
      <c r="F5" s="2"/>
      <c r="L5" s="75"/>
      <c r="M5" s="75"/>
      <c r="N5" s="75"/>
      <c r="O5" s="75"/>
      <c r="P5" s="75"/>
    </row>
    <row r="6" spans="1:16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12" t="str">
        <f>C6&amp;" YTD"</f>
        <v>Nov-07 YTD</v>
      </c>
      <c r="H6" s="13" t="str">
        <f>D6&amp;" YTD"</f>
        <v>Nov-06 YTD</v>
      </c>
      <c r="I6" s="14"/>
      <c r="J6" s="11" t="str">
        <f>F6</f>
        <v>Δ07/06</v>
      </c>
      <c r="L6" s="76"/>
      <c r="M6" s="77"/>
      <c r="N6" s="78"/>
      <c r="O6" s="79"/>
      <c r="P6" s="75"/>
    </row>
    <row r="7" spans="1:16" s="21" customFormat="1" ht="18.75" customHeight="1" thickBot="1">
      <c r="A7" s="15" t="s">
        <v>8</v>
      </c>
      <c r="B7" s="16" t="s">
        <v>9</v>
      </c>
      <c r="C7" s="17">
        <f>SUM(C8:C72)</f>
        <v>19976</v>
      </c>
      <c r="D7" s="17">
        <f>SUM(D8:D72)</f>
        <v>18520</v>
      </c>
      <c r="E7" s="18"/>
      <c r="F7" s="19">
        <f aca="true" t="shared" si="0" ref="F7:F45">(C7-D7)/D7</f>
        <v>0.07861771058315335</v>
      </c>
      <c r="G7" s="20">
        <f>SUM(G8:G72)</f>
        <v>269354</v>
      </c>
      <c r="H7" s="17">
        <f>SUM(H8:H72)</f>
        <v>255102</v>
      </c>
      <c r="I7" s="18"/>
      <c r="J7" s="19">
        <f aca="true" t="shared" si="1" ref="J7:J49">(G7-H7)/H7</f>
        <v>0.05586784893885583</v>
      </c>
      <c r="L7" s="80"/>
      <c r="M7" s="81"/>
      <c r="N7" s="82"/>
      <c r="O7" s="83"/>
      <c r="P7" s="84"/>
    </row>
    <row r="8" spans="1:16" ht="12.75" customHeight="1">
      <c r="A8" s="22">
        <v>1</v>
      </c>
      <c r="B8" s="23" t="s">
        <v>10</v>
      </c>
      <c r="C8" s="24">
        <v>1851</v>
      </c>
      <c r="D8" s="25">
        <v>1759</v>
      </c>
      <c r="E8" s="26">
        <f aca="true" t="shared" si="2" ref="E8:E39">RANK(D8,$D$8:$D$72)</f>
        <v>1</v>
      </c>
      <c r="F8" s="27">
        <f t="shared" si="0"/>
        <v>0.05230244457077885</v>
      </c>
      <c r="G8" s="28">
        <v>26939</v>
      </c>
      <c r="H8" s="29">
        <v>24693</v>
      </c>
      <c r="I8" s="30">
        <f aca="true" t="shared" si="3" ref="I8:I39">RANK(H8,$H$8:$H$72)</f>
        <v>1</v>
      </c>
      <c r="J8" s="31">
        <f t="shared" si="1"/>
        <v>0.09095695136273438</v>
      </c>
      <c r="L8" s="85"/>
      <c r="M8" s="86"/>
      <c r="N8" s="87"/>
      <c r="O8" s="87"/>
      <c r="P8" s="75"/>
    </row>
    <row r="9" spans="1:16" ht="12.75" customHeight="1">
      <c r="A9" s="32">
        <f aca="true" t="shared" si="4" ref="A9:A40">A8+1</f>
        <v>2</v>
      </c>
      <c r="B9" s="33" t="s">
        <v>11</v>
      </c>
      <c r="C9" s="34">
        <v>1621</v>
      </c>
      <c r="D9" s="35">
        <v>1516</v>
      </c>
      <c r="E9" s="36">
        <f t="shared" si="2"/>
        <v>3</v>
      </c>
      <c r="F9" s="37">
        <f t="shared" si="0"/>
        <v>0.06926121372031663</v>
      </c>
      <c r="G9" s="38">
        <v>22587</v>
      </c>
      <c r="H9" s="39">
        <v>17337</v>
      </c>
      <c r="I9" s="40">
        <f t="shared" si="3"/>
        <v>5</v>
      </c>
      <c r="J9" s="41">
        <f t="shared" si="1"/>
        <v>0.30282055718982526</v>
      </c>
      <c r="L9" s="85"/>
      <c r="M9" s="86"/>
      <c r="N9" s="87"/>
      <c r="O9" s="87"/>
      <c r="P9" s="75"/>
    </row>
    <row r="10" spans="1:16" ht="12.75" customHeight="1">
      <c r="A10" s="32">
        <f t="shared" si="4"/>
        <v>3</v>
      </c>
      <c r="B10" s="33" t="s">
        <v>12</v>
      </c>
      <c r="C10" s="34">
        <v>1450</v>
      </c>
      <c r="D10" s="35">
        <v>1631</v>
      </c>
      <c r="E10" s="36">
        <f t="shared" si="2"/>
        <v>2</v>
      </c>
      <c r="F10" s="37">
        <f t="shared" si="0"/>
        <v>-0.11097486204782342</v>
      </c>
      <c r="G10" s="38">
        <v>21318</v>
      </c>
      <c r="H10" s="39">
        <v>20177</v>
      </c>
      <c r="I10" s="40">
        <f t="shared" si="3"/>
        <v>2</v>
      </c>
      <c r="J10" s="41">
        <f t="shared" si="1"/>
        <v>0.05654953660108044</v>
      </c>
      <c r="L10" s="85"/>
      <c r="M10" s="86"/>
      <c r="N10" s="87"/>
      <c r="O10" s="87"/>
      <c r="P10" s="75"/>
    </row>
    <row r="11" spans="1:16" ht="12.75" customHeight="1">
      <c r="A11" s="32">
        <f t="shared" si="4"/>
        <v>4</v>
      </c>
      <c r="B11" s="33" t="s">
        <v>14</v>
      </c>
      <c r="C11" s="34">
        <v>1005</v>
      </c>
      <c r="D11" s="35">
        <v>1176</v>
      </c>
      <c r="E11" s="36">
        <f t="shared" si="2"/>
        <v>4</v>
      </c>
      <c r="F11" s="37">
        <f t="shared" si="0"/>
        <v>-0.14540816326530612</v>
      </c>
      <c r="G11" s="38">
        <v>18143</v>
      </c>
      <c r="H11" s="39">
        <v>18932</v>
      </c>
      <c r="I11" s="40">
        <f t="shared" si="3"/>
        <v>4</v>
      </c>
      <c r="J11" s="41">
        <f t="shared" si="1"/>
        <v>-0.041675470103528414</v>
      </c>
      <c r="L11" s="85"/>
      <c r="M11" s="86"/>
      <c r="N11" s="87"/>
      <c r="O11" s="87"/>
      <c r="P11" s="75"/>
    </row>
    <row r="12" spans="1:16" ht="12.75" customHeight="1">
      <c r="A12" s="32">
        <f t="shared" si="4"/>
        <v>5</v>
      </c>
      <c r="B12" s="33" t="s">
        <v>13</v>
      </c>
      <c r="C12" s="34">
        <v>1132</v>
      </c>
      <c r="D12" s="35">
        <v>1039</v>
      </c>
      <c r="E12" s="36">
        <f t="shared" si="2"/>
        <v>5</v>
      </c>
      <c r="F12" s="37">
        <f t="shared" si="0"/>
        <v>0.08950914340712224</v>
      </c>
      <c r="G12" s="38">
        <v>16780</v>
      </c>
      <c r="H12" s="39">
        <v>19045</v>
      </c>
      <c r="I12" s="40">
        <f t="shared" si="3"/>
        <v>3</v>
      </c>
      <c r="J12" s="41">
        <f t="shared" si="1"/>
        <v>-0.11892885271724862</v>
      </c>
      <c r="L12" s="85"/>
      <c r="M12" s="86"/>
      <c r="N12" s="87"/>
      <c r="O12" s="87"/>
      <c r="P12" s="75"/>
    </row>
    <row r="13" spans="1:16" ht="12.75" customHeight="1">
      <c r="A13" s="32">
        <f t="shared" si="4"/>
        <v>6</v>
      </c>
      <c r="B13" s="33" t="s">
        <v>15</v>
      </c>
      <c r="C13" s="34">
        <v>1026</v>
      </c>
      <c r="D13" s="35">
        <v>935</v>
      </c>
      <c r="E13" s="36">
        <f t="shared" si="2"/>
        <v>6</v>
      </c>
      <c r="F13" s="37">
        <f t="shared" si="0"/>
        <v>0.09732620320855614</v>
      </c>
      <c r="G13" s="38">
        <v>14282</v>
      </c>
      <c r="H13" s="39">
        <v>12130</v>
      </c>
      <c r="I13" s="40">
        <f t="shared" si="3"/>
        <v>7</v>
      </c>
      <c r="J13" s="41">
        <f t="shared" si="1"/>
        <v>0.1774113767518549</v>
      </c>
      <c r="L13" s="85"/>
      <c r="M13" s="86"/>
      <c r="N13" s="87"/>
      <c r="O13" s="87"/>
      <c r="P13" s="75"/>
    </row>
    <row r="14" spans="1:16" ht="12.75" customHeight="1">
      <c r="A14" s="32">
        <f t="shared" si="4"/>
        <v>7</v>
      </c>
      <c r="B14" s="33" t="s">
        <v>17</v>
      </c>
      <c r="C14" s="34">
        <v>1022</v>
      </c>
      <c r="D14" s="35">
        <v>882</v>
      </c>
      <c r="E14" s="36">
        <f t="shared" si="2"/>
        <v>7</v>
      </c>
      <c r="F14" s="37">
        <f t="shared" si="0"/>
        <v>0.15873015873015872</v>
      </c>
      <c r="G14" s="38">
        <v>13697</v>
      </c>
      <c r="H14" s="39">
        <v>11887</v>
      </c>
      <c r="I14" s="40">
        <f t="shared" si="3"/>
        <v>8</v>
      </c>
      <c r="J14" s="41">
        <f t="shared" si="1"/>
        <v>0.15226718263649364</v>
      </c>
      <c r="L14" s="85"/>
      <c r="M14" s="86"/>
      <c r="N14" s="87"/>
      <c r="O14" s="87"/>
      <c r="P14" s="75"/>
    </row>
    <row r="15" spans="1:16" ht="12.75" customHeight="1">
      <c r="A15" s="32">
        <f t="shared" si="4"/>
        <v>8</v>
      </c>
      <c r="B15" s="33" t="s">
        <v>16</v>
      </c>
      <c r="C15" s="34">
        <v>850</v>
      </c>
      <c r="D15" s="35">
        <v>692</v>
      </c>
      <c r="E15" s="36">
        <f t="shared" si="2"/>
        <v>12</v>
      </c>
      <c r="F15" s="37">
        <f t="shared" si="0"/>
        <v>0.22832369942196531</v>
      </c>
      <c r="G15" s="38">
        <v>12353</v>
      </c>
      <c r="H15" s="39">
        <v>12935</v>
      </c>
      <c r="I15" s="40">
        <f t="shared" si="3"/>
        <v>6</v>
      </c>
      <c r="J15" s="41">
        <f t="shared" si="1"/>
        <v>-0.04499420177812138</v>
      </c>
      <c r="L15" s="85"/>
      <c r="M15" s="86"/>
      <c r="N15" s="87"/>
      <c r="O15" s="87"/>
      <c r="P15" s="75"/>
    </row>
    <row r="16" spans="1:16" ht="12.75" customHeight="1">
      <c r="A16" s="32">
        <f t="shared" si="4"/>
        <v>9</v>
      </c>
      <c r="B16" s="33" t="s">
        <v>18</v>
      </c>
      <c r="C16" s="34">
        <v>866</v>
      </c>
      <c r="D16" s="35">
        <v>699</v>
      </c>
      <c r="E16" s="36">
        <f t="shared" si="2"/>
        <v>11</v>
      </c>
      <c r="F16" s="37">
        <f t="shared" si="0"/>
        <v>0.23891273247496422</v>
      </c>
      <c r="G16" s="38">
        <v>11333</v>
      </c>
      <c r="H16" s="39">
        <v>9815</v>
      </c>
      <c r="I16" s="40">
        <f t="shared" si="3"/>
        <v>11</v>
      </c>
      <c r="J16" s="41">
        <f t="shared" si="1"/>
        <v>0.15466123280692817</v>
      </c>
      <c r="L16" s="85"/>
      <c r="M16" s="86"/>
      <c r="N16" s="87"/>
      <c r="O16" s="87"/>
      <c r="P16" s="75"/>
    </row>
    <row r="17" spans="1:16" ht="12.75" customHeight="1">
      <c r="A17" s="32">
        <f t="shared" si="4"/>
        <v>10</v>
      </c>
      <c r="B17" s="33" t="s">
        <v>19</v>
      </c>
      <c r="C17" s="34">
        <v>866</v>
      </c>
      <c r="D17" s="35">
        <v>798</v>
      </c>
      <c r="E17" s="36">
        <f t="shared" si="2"/>
        <v>8</v>
      </c>
      <c r="F17" s="37">
        <f t="shared" si="0"/>
        <v>0.08521303258145363</v>
      </c>
      <c r="G17" s="38">
        <v>10654</v>
      </c>
      <c r="H17" s="39">
        <v>10381</v>
      </c>
      <c r="I17" s="40">
        <f t="shared" si="3"/>
        <v>9</v>
      </c>
      <c r="J17" s="41">
        <f t="shared" si="1"/>
        <v>0.026298044504383007</v>
      </c>
      <c r="L17" s="85"/>
      <c r="M17" s="86"/>
      <c r="N17" s="87"/>
      <c r="O17" s="87"/>
      <c r="P17" s="75"/>
    </row>
    <row r="18" spans="1:16" ht="12.75" customHeight="1">
      <c r="A18" s="32">
        <f t="shared" si="4"/>
        <v>11</v>
      </c>
      <c r="B18" s="33" t="s">
        <v>21</v>
      </c>
      <c r="C18" s="34">
        <v>765</v>
      </c>
      <c r="D18" s="35">
        <v>765</v>
      </c>
      <c r="E18" s="36">
        <f t="shared" si="2"/>
        <v>9</v>
      </c>
      <c r="F18" s="37">
        <f t="shared" si="0"/>
        <v>0</v>
      </c>
      <c r="G18" s="38">
        <v>9972</v>
      </c>
      <c r="H18" s="42">
        <v>9472</v>
      </c>
      <c r="I18" s="40">
        <f t="shared" si="3"/>
        <v>12</v>
      </c>
      <c r="J18" s="41">
        <f t="shared" si="1"/>
        <v>0.052787162162162164</v>
      </c>
      <c r="L18" s="85"/>
      <c r="M18" s="86"/>
      <c r="N18" s="87"/>
      <c r="O18" s="87"/>
      <c r="P18" s="75"/>
    </row>
    <row r="19" spans="1:16" ht="12.75" customHeight="1">
      <c r="A19" s="32">
        <f t="shared" si="4"/>
        <v>12</v>
      </c>
      <c r="B19" s="33" t="s">
        <v>20</v>
      </c>
      <c r="C19" s="34">
        <v>631</v>
      </c>
      <c r="D19" s="35">
        <v>718</v>
      </c>
      <c r="E19" s="36">
        <f t="shared" si="2"/>
        <v>10</v>
      </c>
      <c r="F19" s="37">
        <f t="shared" si="0"/>
        <v>-0.12116991643454039</v>
      </c>
      <c r="G19" s="38">
        <v>8780</v>
      </c>
      <c r="H19" s="42">
        <v>10053</v>
      </c>
      <c r="I19" s="40">
        <f t="shared" si="3"/>
        <v>10</v>
      </c>
      <c r="J19" s="41">
        <f t="shared" si="1"/>
        <v>-0.12662886700487416</v>
      </c>
      <c r="L19" s="85"/>
      <c r="M19" s="86"/>
      <c r="N19" s="87"/>
      <c r="O19" s="87"/>
      <c r="P19" s="75"/>
    </row>
    <row r="20" spans="1:16" ht="12.75" customHeight="1">
      <c r="A20" s="32">
        <f t="shared" si="4"/>
        <v>13</v>
      </c>
      <c r="B20" s="33" t="s">
        <v>22</v>
      </c>
      <c r="C20" s="34">
        <v>725</v>
      </c>
      <c r="D20" s="35">
        <v>604</v>
      </c>
      <c r="E20" s="36">
        <f t="shared" si="2"/>
        <v>14</v>
      </c>
      <c r="F20" s="37">
        <f t="shared" si="0"/>
        <v>0.20033112582781457</v>
      </c>
      <c r="G20" s="38">
        <v>8317</v>
      </c>
      <c r="H20" s="42">
        <v>7910</v>
      </c>
      <c r="I20" s="40">
        <f t="shared" si="3"/>
        <v>13</v>
      </c>
      <c r="J20" s="41">
        <f t="shared" si="1"/>
        <v>0.05145385587863464</v>
      </c>
      <c r="L20" s="85"/>
      <c r="M20" s="86"/>
      <c r="N20" s="87"/>
      <c r="O20" s="87"/>
      <c r="P20" s="75"/>
    </row>
    <row r="21" spans="1:16" ht="12.75" customHeight="1">
      <c r="A21" s="32">
        <f t="shared" si="4"/>
        <v>14</v>
      </c>
      <c r="B21" s="33" t="s">
        <v>23</v>
      </c>
      <c r="C21" s="34">
        <v>550</v>
      </c>
      <c r="D21" s="35">
        <v>601</v>
      </c>
      <c r="E21" s="36">
        <f t="shared" si="2"/>
        <v>15</v>
      </c>
      <c r="F21" s="37">
        <f t="shared" si="0"/>
        <v>-0.08485856905158069</v>
      </c>
      <c r="G21" s="38">
        <v>8031</v>
      </c>
      <c r="H21" s="42">
        <v>6858</v>
      </c>
      <c r="I21" s="40">
        <f t="shared" si="3"/>
        <v>15</v>
      </c>
      <c r="J21" s="41">
        <f t="shared" si="1"/>
        <v>0.1710411198600175</v>
      </c>
      <c r="L21" s="85"/>
      <c r="M21" s="86"/>
      <c r="N21" s="87"/>
      <c r="O21" s="87"/>
      <c r="P21" s="75"/>
    </row>
    <row r="22" spans="1:16" ht="12.75" customHeight="1">
      <c r="A22" s="32">
        <f t="shared" si="4"/>
        <v>15</v>
      </c>
      <c r="B22" s="33" t="s">
        <v>25</v>
      </c>
      <c r="C22" s="34">
        <v>685</v>
      </c>
      <c r="D22" s="35">
        <v>547</v>
      </c>
      <c r="E22" s="36">
        <f t="shared" si="2"/>
        <v>17</v>
      </c>
      <c r="F22" s="37">
        <f t="shared" si="0"/>
        <v>0.2522851919561243</v>
      </c>
      <c r="G22" s="38">
        <v>7693</v>
      </c>
      <c r="H22" s="42">
        <v>6828</v>
      </c>
      <c r="I22" s="40">
        <f t="shared" si="3"/>
        <v>16</v>
      </c>
      <c r="J22" s="41">
        <f t="shared" si="1"/>
        <v>0.12668424135910955</v>
      </c>
      <c r="L22" s="85"/>
      <c r="M22" s="86"/>
      <c r="N22" s="87"/>
      <c r="O22" s="87"/>
      <c r="P22" s="75"/>
    </row>
    <row r="23" spans="1:16" ht="12.75" customHeight="1">
      <c r="A23" s="32">
        <f t="shared" si="4"/>
        <v>16</v>
      </c>
      <c r="B23" s="33" t="s">
        <v>26</v>
      </c>
      <c r="C23" s="34">
        <v>278</v>
      </c>
      <c r="D23" s="35">
        <v>410</v>
      </c>
      <c r="E23" s="36">
        <f t="shared" si="2"/>
        <v>19</v>
      </c>
      <c r="F23" s="37">
        <f t="shared" si="0"/>
        <v>-0.32195121951219513</v>
      </c>
      <c r="G23" s="38">
        <v>6800</v>
      </c>
      <c r="H23" s="42">
        <v>5808</v>
      </c>
      <c r="I23" s="40">
        <f t="shared" si="3"/>
        <v>18</v>
      </c>
      <c r="J23" s="41">
        <f t="shared" si="1"/>
        <v>0.17079889807162535</v>
      </c>
      <c r="L23" s="85"/>
      <c r="M23" s="86"/>
      <c r="N23" s="87"/>
      <c r="O23" s="87"/>
      <c r="P23" s="75"/>
    </row>
    <row r="24" spans="1:16" ht="12.75" customHeight="1">
      <c r="A24" s="32">
        <f t="shared" si="4"/>
        <v>17</v>
      </c>
      <c r="B24" s="33" t="s">
        <v>27</v>
      </c>
      <c r="C24" s="34">
        <v>452</v>
      </c>
      <c r="D24" s="35">
        <v>300</v>
      </c>
      <c r="E24" s="36">
        <f t="shared" si="2"/>
        <v>20</v>
      </c>
      <c r="F24" s="37">
        <f t="shared" si="0"/>
        <v>0.5066666666666667</v>
      </c>
      <c r="G24" s="38">
        <v>6159</v>
      </c>
      <c r="H24" s="42">
        <v>4920</v>
      </c>
      <c r="I24" s="40">
        <f t="shared" si="3"/>
        <v>21</v>
      </c>
      <c r="J24" s="41">
        <f t="shared" si="1"/>
        <v>0.25182926829268293</v>
      </c>
      <c r="L24" s="85"/>
      <c r="M24" s="86"/>
      <c r="N24" s="87"/>
      <c r="O24" s="87"/>
      <c r="P24" s="75"/>
    </row>
    <row r="25" spans="1:16" ht="12.75" customHeight="1">
      <c r="A25" s="32">
        <f t="shared" si="4"/>
        <v>18</v>
      </c>
      <c r="B25" s="33" t="s">
        <v>29</v>
      </c>
      <c r="C25" s="34">
        <v>498</v>
      </c>
      <c r="D25" s="35">
        <v>565</v>
      </c>
      <c r="E25" s="36">
        <f t="shared" si="2"/>
        <v>16</v>
      </c>
      <c r="F25" s="37">
        <f t="shared" si="0"/>
        <v>-0.11858407079646018</v>
      </c>
      <c r="G25" s="38">
        <v>5696</v>
      </c>
      <c r="H25" s="42">
        <v>5299</v>
      </c>
      <c r="I25" s="40">
        <f t="shared" si="3"/>
        <v>20</v>
      </c>
      <c r="J25" s="41">
        <f t="shared" si="1"/>
        <v>0.07491979618795999</v>
      </c>
      <c r="L25" s="85"/>
      <c r="M25" s="86"/>
      <c r="N25" s="87"/>
      <c r="O25" s="87"/>
      <c r="P25" s="75"/>
    </row>
    <row r="26" spans="1:16" ht="12.75" customHeight="1">
      <c r="A26" s="32">
        <f t="shared" si="4"/>
        <v>19</v>
      </c>
      <c r="B26" s="33" t="s">
        <v>30</v>
      </c>
      <c r="C26" s="34">
        <v>710</v>
      </c>
      <c r="D26" s="35">
        <v>460</v>
      </c>
      <c r="E26" s="36">
        <f t="shared" si="2"/>
        <v>18</v>
      </c>
      <c r="F26" s="37">
        <f t="shared" si="0"/>
        <v>0.5434782608695652</v>
      </c>
      <c r="G26" s="38">
        <v>5689</v>
      </c>
      <c r="H26" s="42">
        <v>3657</v>
      </c>
      <c r="I26" s="40">
        <f t="shared" si="3"/>
        <v>22</v>
      </c>
      <c r="J26" s="41">
        <f t="shared" si="1"/>
        <v>0.555646704949412</v>
      </c>
      <c r="L26" s="85"/>
      <c r="M26" s="86"/>
      <c r="N26" s="87"/>
      <c r="O26" s="87"/>
      <c r="P26" s="75"/>
    </row>
    <row r="27" spans="1:16" ht="12.75" customHeight="1">
      <c r="A27" s="32">
        <f t="shared" si="4"/>
        <v>20</v>
      </c>
      <c r="B27" s="33" t="s">
        <v>28</v>
      </c>
      <c r="C27" s="34">
        <v>703</v>
      </c>
      <c r="D27" s="35">
        <v>230</v>
      </c>
      <c r="E27" s="36">
        <f t="shared" si="2"/>
        <v>22</v>
      </c>
      <c r="F27" s="37">
        <f t="shared" si="0"/>
        <v>2.0565217391304347</v>
      </c>
      <c r="G27" s="38">
        <v>5408</v>
      </c>
      <c r="H27" s="42">
        <v>5809</v>
      </c>
      <c r="I27" s="40">
        <f t="shared" si="3"/>
        <v>17</v>
      </c>
      <c r="J27" s="41">
        <f t="shared" si="1"/>
        <v>-0.06903081425374419</v>
      </c>
      <c r="L27" s="85"/>
      <c r="M27" s="86"/>
      <c r="N27" s="87"/>
      <c r="O27" s="87"/>
      <c r="P27" s="75"/>
    </row>
    <row r="28" spans="1:16" ht="12.75" customHeight="1">
      <c r="A28" s="32">
        <f t="shared" si="4"/>
        <v>21</v>
      </c>
      <c r="B28" s="33" t="s">
        <v>31</v>
      </c>
      <c r="C28" s="34">
        <v>329</v>
      </c>
      <c r="D28" s="35">
        <v>290</v>
      </c>
      <c r="E28" s="36">
        <f t="shared" si="2"/>
        <v>21</v>
      </c>
      <c r="F28" s="37">
        <f t="shared" si="0"/>
        <v>0.13448275862068965</v>
      </c>
      <c r="G28" s="38">
        <v>4724</v>
      </c>
      <c r="H28" s="42">
        <v>5467</v>
      </c>
      <c r="I28" s="40">
        <f t="shared" si="3"/>
        <v>19</v>
      </c>
      <c r="J28" s="41">
        <f t="shared" si="1"/>
        <v>-0.1359063471739528</v>
      </c>
      <c r="L28" s="85"/>
      <c r="M28" s="86"/>
      <c r="N28" s="87"/>
      <c r="O28" s="87"/>
      <c r="P28" s="75"/>
    </row>
    <row r="29" spans="1:16" ht="12.75" customHeight="1">
      <c r="A29" s="32">
        <f t="shared" si="4"/>
        <v>22</v>
      </c>
      <c r="B29" s="33" t="s">
        <v>24</v>
      </c>
      <c r="C29" s="34">
        <v>278</v>
      </c>
      <c r="D29" s="35">
        <v>678</v>
      </c>
      <c r="E29" s="36">
        <f t="shared" si="2"/>
        <v>13</v>
      </c>
      <c r="F29" s="37">
        <f t="shared" si="0"/>
        <v>-0.5899705014749262</v>
      </c>
      <c r="G29" s="38">
        <v>4472</v>
      </c>
      <c r="H29" s="42">
        <v>7662</v>
      </c>
      <c r="I29" s="40">
        <f t="shared" si="3"/>
        <v>14</v>
      </c>
      <c r="J29" s="41">
        <f t="shared" si="1"/>
        <v>-0.4163403811015401</v>
      </c>
      <c r="L29" s="85"/>
      <c r="M29" s="86"/>
      <c r="N29" s="87"/>
      <c r="O29" s="87"/>
      <c r="P29" s="75"/>
    </row>
    <row r="30" spans="1:16" ht="12.75" customHeight="1">
      <c r="A30" s="32">
        <f t="shared" si="4"/>
        <v>23</v>
      </c>
      <c r="B30" s="33" t="s">
        <v>32</v>
      </c>
      <c r="C30" s="34">
        <v>432</v>
      </c>
      <c r="D30" s="35">
        <v>175</v>
      </c>
      <c r="E30" s="36">
        <f t="shared" si="2"/>
        <v>24</v>
      </c>
      <c r="F30" s="37">
        <f t="shared" si="0"/>
        <v>1.4685714285714286</v>
      </c>
      <c r="G30" s="38">
        <v>3203</v>
      </c>
      <c r="H30" s="42">
        <v>3170</v>
      </c>
      <c r="I30" s="40">
        <f t="shared" si="3"/>
        <v>23</v>
      </c>
      <c r="J30" s="41">
        <f t="shared" si="1"/>
        <v>0.010410094637223975</v>
      </c>
      <c r="L30" s="85"/>
      <c r="M30" s="86"/>
      <c r="N30" s="87"/>
      <c r="O30" s="87"/>
      <c r="P30" s="75"/>
    </row>
    <row r="31" spans="1:16" ht="12.75" customHeight="1">
      <c r="A31" s="32">
        <f t="shared" si="4"/>
        <v>24</v>
      </c>
      <c r="B31" s="33" t="s">
        <v>33</v>
      </c>
      <c r="C31" s="34">
        <v>252</v>
      </c>
      <c r="D31" s="35">
        <v>131</v>
      </c>
      <c r="E31" s="36">
        <f t="shared" si="2"/>
        <v>27</v>
      </c>
      <c r="F31" s="37">
        <f t="shared" si="0"/>
        <v>0.9236641221374046</v>
      </c>
      <c r="G31" s="38">
        <v>3053</v>
      </c>
      <c r="H31" s="42">
        <v>2163</v>
      </c>
      <c r="I31" s="40">
        <f t="shared" si="3"/>
        <v>25</v>
      </c>
      <c r="J31" s="41">
        <f t="shared" si="1"/>
        <v>0.4114655570966251</v>
      </c>
      <c r="L31" s="85"/>
      <c r="M31" s="86"/>
      <c r="N31" s="87"/>
      <c r="O31" s="87"/>
      <c r="P31" s="75"/>
    </row>
    <row r="32" spans="1:16" ht="12.75" customHeight="1">
      <c r="A32" s="32">
        <f t="shared" si="4"/>
        <v>25</v>
      </c>
      <c r="B32" s="33" t="s">
        <v>34</v>
      </c>
      <c r="C32" s="34">
        <v>198</v>
      </c>
      <c r="D32" s="35">
        <v>176</v>
      </c>
      <c r="E32" s="36">
        <f t="shared" si="2"/>
        <v>23</v>
      </c>
      <c r="F32" s="37">
        <f t="shared" si="0"/>
        <v>0.125</v>
      </c>
      <c r="G32" s="38">
        <v>2808</v>
      </c>
      <c r="H32" s="42">
        <v>2664</v>
      </c>
      <c r="I32" s="40">
        <f t="shared" si="3"/>
        <v>24</v>
      </c>
      <c r="J32" s="41">
        <f t="shared" si="1"/>
        <v>0.05405405405405406</v>
      </c>
      <c r="L32" s="85"/>
      <c r="M32" s="86"/>
      <c r="N32" s="87"/>
      <c r="O32" s="87"/>
      <c r="P32" s="75"/>
    </row>
    <row r="33" spans="1:16" ht="12.75" customHeight="1">
      <c r="A33" s="32">
        <f t="shared" si="4"/>
        <v>26</v>
      </c>
      <c r="B33" s="33" t="s">
        <v>35</v>
      </c>
      <c r="C33" s="34">
        <v>143</v>
      </c>
      <c r="D33" s="35">
        <v>135</v>
      </c>
      <c r="E33" s="36">
        <f t="shared" si="2"/>
        <v>26</v>
      </c>
      <c r="F33" s="37">
        <f t="shared" si="0"/>
        <v>0.05925925925925926</v>
      </c>
      <c r="G33" s="38">
        <v>1884</v>
      </c>
      <c r="H33" s="42">
        <v>2119</v>
      </c>
      <c r="I33" s="40">
        <f t="shared" si="3"/>
        <v>26</v>
      </c>
      <c r="J33" s="41">
        <f t="shared" si="1"/>
        <v>-0.11090136857008023</v>
      </c>
      <c r="L33" s="85"/>
      <c r="M33" s="86"/>
      <c r="N33" s="87"/>
      <c r="O33" s="87"/>
      <c r="P33" s="75"/>
    </row>
    <row r="34" spans="1:16" ht="12.75" customHeight="1">
      <c r="A34" s="32">
        <f t="shared" si="4"/>
        <v>27</v>
      </c>
      <c r="B34" s="33" t="s">
        <v>36</v>
      </c>
      <c r="C34" s="34">
        <v>123</v>
      </c>
      <c r="D34" s="35">
        <v>143</v>
      </c>
      <c r="E34" s="36">
        <f t="shared" si="2"/>
        <v>25</v>
      </c>
      <c r="F34" s="37">
        <f t="shared" si="0"/>
        <v>-0.13986013986013987</v>
      </c>
      <c r="G34" s="38">
        <v>1749</v>
      </c>
      <c r="H34" s="42">
        <v>1891</v>
      </c>
      <c r="I34" s="40">
        <f t="shared" si="3"/>
        <v>27</v>
      </c>
      <c r="J34" s="41">
        <f t="shared" si="1"/>
        <v>-0.0750925436277102</v>
      </c>
      <c r="L34" s="85"/>
      <c r="M34" s="86"/>
      <c r="N34" s="87"/>
      <c r="O34" s="87"/>
      <c r="P34" s="75"/>
    </row>
    <row r="35" spans="1:16" ht="12.75" customHeight="1">
      <c r="A35" s="32">
        <f t="shared" si="4"/>
        <v>28</v>
      </c>
      <c r="B35" s="33" t="s">
        <v>37</v>
      </c>
      <c r="C35" s="34">
        <v>147</v>
      </c>
      <c r="D35" s="35">
        <v>71</v>
      </c>
      <c r="E35" s="36">
        <f t="shared" si="2"/>
        <v>30</v>
      </c>
      <c r="F35" s="37">
        <f t="shared" si="0"/>
        <v>1.0704225352112675</v>
      </c>
      <c r="G35" s="38">
        <v>1629</v>
      </c>
      <c r="H35" s="42">
        <v>975</v>
      </c>
      <c r="I35" s="40">
        <f t="shared" si="3"/>
        <v>30</v>
      </c>
      <c r="J35" s="41">
        <f t="shared" si="1"/>
        <v>0.6707692307692308</v>
      </c>
      <c r="L35" s="85"/>
      <c r="M35" s="86"/>
      <c r="N35" s="87"/>
      <c r="O35" s="87"/>
      <c r="P35" s="75"/>
    </row>
    <row r="36" spans="1:16" ht="12.75" customHeight="1">
      <c r="A36" s="32">
        <f t="shared" si="4"/>
        <v>29</v>
      </c>
      <c r="B36" s="33" t="s">
        <v>38</v>
      </c>
      <c r="C36" s="34">
        <v>96</v>
      </c>
      <c r="D36" s="35">
        <v>92</v>
      </c>
      <c r="E36" s="36">
        <f t="shared" si="2"/>
        <v>28</v>
      </c>
      <c r="F36" s="37">
        <f t="shared" si="0"/>
        <v>0.043478260869565216</v>
      </c>
      <c r="G36" s="38">
        <v>1099</v>
      </c>
      <c r="H36" s="42">
        <v>1150</v>
      </c>
      <c r="I36" s="40">
        <f t="shared" si="3"/>
        <v>28</v>
      </c>
      <c r="J36" s="41">
        <f t="shared" si="1"/>
        <v>-0.04434782608695652</v>
      </c>
      <c r="L36" s="85"/>
      <c r="M36" s="86"/>
      <c r="N36" s="87"/>
      <c r="O36" s="87"/>
      <c r="P36" s="75"/>
    </row>
    <row r="37" spans="1:16" ht="12.75" customHeight="1">
      <c r="A37" s="32">
        <f t="shared" si="4"/>
        <v>30</v>
      </c>
      <c r="B37" s="33" t="s">
        <v>39</v>
      </c>
      <c r="C37" s="34">
        <v>65</v>
      </c>
      <c r="D37" s="35">
        <v>81</v>
      </c>
      <c r="E37" s="36">
        <f t="shared" si="2"/>
        <v>29</v>
      </c>
      <c r="F37" s="37">
        <f t="shared" si="0"/>
        <v>-0.19753086419753085</v>
      </c>
      <c r="G37" s="38">
        <v>1065</v>
      </c>
      <c r="H37" s="42">
        <v>982</v>
      </c>
      <c r="I37" s="40">
        <f t="shared" si="3"/>
        <v>29</v>
      </c>
      <c r="J37" s="41">
        <f t="shared" si="1"/>
        <v>0.0845213849287169</v>
      </c>
      <c r="L37" s="85"/>
      <c r="M37" s="86"/>
      <c r="N37" s="87"/>
      <c r="O37" s="87"/>
      <c r="P37" s="75"/>
    </row>
    <row r="38" spans="1:16" ht="12.75" customHeight="1">
      <c r="A38" s="32">
        <f t="shared" si="4"/>
        <v>31</v>
      </c>
      <c r="B38" s="33" t="s">
        <v>40</v>
      </c>
      <c r="C38" s="34">
        <v>49</v>
      </c>
      <c r="D38" s="35">
        <v>62</v>
      </c>
      <c r="E38" s="36">
        <f t="shared" si="2"/>
        <v>31</v>
      </c>
      <c r="F38" s="37">
        <f t="shared" si="0"/>
        <v>-0.20967741935483872</v>
      </c>
      <c r="G38" s="38">
        <v>688</v>
      </c>
      <c r="H38" s="42">
        <v>704</v>
      </c>
      <c r="I38" s="40">
        <f t="shared" si="3"/>
        <v>31</v>
      </c>
      <c r="J38" s="41">
        <f t="shared" si="1"/>
        <v>-0.022727272727272728</v>
      </c>
      <c r="L38" s="85"/>
      <c r="M38" s="86"/>
      <c r="N38" s="87"/>
      <c r="O38" s="87"/>
      <c r="P38" s="75"/>
    </row>
    <row r="39" spans="1:16" ht="12.75" customHeight="1">
      <c r="A39" s="32">
        <f t="shared" si="4"/>
        <v>32</v>
      </c>
      <c r="B39" s="33" t="s">
        <v>41</v>
      </c>
      <c r="C39" s="34">
        <v>48</v>
      </c>
      <c r="D39" s="35">
        <v>24</v>
      </c>
      <c r="E39" s="36">
        <f t="shared" si="2"/>
        <v>34</v>
      </c>
      <c r="F39" s="37">
        <f t="shared" si="0"/>
        <v>1</v>
      </c>
      <c r="G39" s="38">
        <v>537</v>
      </c>
      <c r="H39" s="42">
        <v>374</v>
      </c>
      <c r="I39" s="40">
        <f t="shared" si="3"/>
        <v>33</v>
      </c>
      <c r="J39" s="41">
        <f t="shared" si="1"/>
        <v>0.4358288770053476</v>
      </c>
      <c r="L39" s="85"/>
      <c r="M39" s="86"/>
      <c r="N39" s="87"/>
      <c r="O39" s="87"/>
      <c r="P39" s="75"/>
    </row>
    <row r="40" spans="1:16" ht="12.75" customHeight="1">
      <c r="A40" s="32">
        <f t="shared" si="4"/>
        <v>33</v>
      </c>
      <c r="B40" s="33" t="s">
        <v>42</v>
      </c>
      <c r="C40" s="34">
        <v>32</v>
      </c>
      <c r="D40" s="35">
        <v>37</v>
      </c>
      <c r="E40" s="36">
        <f aca="true" t="shared" si="5" ref="E40:E71">RANK(D40,$D$8:$D$72)</f>
        <v>32</v>
      </c>
      <c r="F40" s="37">
        <f t="shared" si="0"/>
        <v>-0.13513513513513514</v>
      </c>
      <c r="G40" s="38">
        <v>527</v>
      </c>
      <c r="H40" s="42">
        <v>469</v>
      </c>
      <c r="I40" s="40">
        <f aca="true" t="shared" si="6" ref="I40:I71">RANK(H40,$H$8:$H$72)</f>
        <v>32</v>
      </c>
      <c r="J40" s="41">
        <f t="shared" si="1"/>
        <v>0.12366737739872068</v>
      </c>
      <c r="L40" s="85"/>
      <c r="M40" s="86"/>
      <c r="N40" s="87"/>
      <c r="O40" s="87"/>
      <c r="P40" s="75"/>
    </row>
    <row r="41" spans="1:16" ht="12.75" customHeight="1">
      <c r="A41" s="32">
        <f aca="true" t="shared" si="7" ref="A41:A72">A40+1</f>
        <v>34</v>
      </c>
      <c r="B41" s="33" t="s">
        <v>43</v>
      </c>
      <c r="C41" s="34">
        <v>40</v>
      </c>
      <c r="D41" s="35">
        <v>34</v>
      </c>
      <c r="E41" s="36">
        <f t="shared" si="5"/>
        <v>33</v>
      </c>
      <c r="F41" s="37">
        <f t="shared" si="0"/>
        <v>0.17647058823529413</v>
      </c>
      <c r="G41" s="38">
        <v>475</v>
      </c>
      <c r="H41" s="42">
        <v>337</v>
      </c>
      <c r="I41" s="40">
        <f t="shared" si="6"/>
        <v>34</v>
      </c>
      <c r="J41" s="41">
        <f t="shared" si="1"/>
        <v>0.4094955489614243</v>
      </c>
      <c r="L41" s="85"/>
      <c r="M41" s="86"/>
      <c r="N41" s="87"/>
      <c r="O41" s="87"/>
      <c r="P41" s="75"/>
    </row>
    <row r="42" spans="1:16" ht="12.75" customHeight="1">
      <c r="A42" s="32">
        <f t="shared" si="7"/>
        <v>35</v>
      </c>
      <c r="B42" s="33" t="s">
        <v>44</v>
      </c>
      <c r="C42" s="43">
        <v>16</v>
      </c>
      <c r="D42" s="35">
        <v>24</v>
      </c>
      <c r="E42" s="36">
        <f t="shared" si="5"/>
        <v>34</v>
      </c>
      <c r="F42" s="37">
        <f t="shared" si="0"/>
        <v>-0.3333333333333333</v>
      </c>
      <c r="G42" s="38">
        <v>257</v>
      </c>
      <c r="H42" s="42">
        <v>205</v>
      </c>
      <c r="I42" s="40">
        <f t="shared" si="6"/>
        <v>36</v>
      </c>
      <c r="J42" s="41">
        <f t="shared" si="1"/>
        <v>0.25365853658536586</v>
      </c>
      <c r="L42" s="85"/>
      <c r="M42" s="86"/>
      <c r="N42" s="88"/>
      <c r="O42" s="87"/>
      <c r="P42" s="75"/>
    </row>
    <row r="43" spans="1:16" ht="12.75" customHeight="1">
      <c r="A43" s="32">
        <f t="shared" si="7"/>
        <v>36</v>
      </c>
      <c r="B43" s="33" t="s">
        <v>46</v>
      </c>
      <c r="C43" s="34">
        <v>19</v>
      </c>
      <c r="D43" s="35">
        <v>17</v>
      </c>
      <c r="E43" s="36">
        <f t="shared" si="5"/>
        <v>36</v>
      </c>
      <c r="F43" s="37">
        <f t="shared" si="0"/>
        <v>0.11764705882352941</v>
      </c>
      <c r="G43" s="38">
        <v>241</v>
      </c>
      <c r="H43" s="42">
        <v>165</v>
      </c>
      <c r="I43" s="40">
        <f t="shared" si="6"/>
        <v>37</v>
      </c>
      <c r="J43" s="41">
        <f t="shared" si="1"/>
        <v>0.46060606060606063</v>
      </c>
      <c r="L43" s="85"/>
      <c r="M43" s="86"/>
      <c r="N43" s="87"/>
      <c r="O43" s="87"/>
      <c r="P43" s="75"/>
    </row>
    <row r="44" spans="1:16" ht="12.75" customHeight="1">
      <c r="A44" s="32">
        <f t="shared" si="7"/>
        <v>37</v>
      </c>
      <c r="B44" s="33" t="s">
        <v>47</v>
      </c>
      <c r="C44" s="34">
        <v>2</v>
      </c>
      <c r="D44" s="35">
        <v>3</v>
      </c>
      <c r="E44" s="36">
        <f t="shared" si="5"/>
        <v>39</v>
      </c>
      <c r="F44" s="37">
        <f t="shared" si="0"/>
        <v>-0.3333333333333333</v>
      </c>
      <c r="G44" s="38">
        <v>40</v>
      </c>
      <c r="H44" s="42">
        <v>50</v>
      </c>
      <c r="I44" s="40">
        <f t="shared" si="6"/>
        <v>38</v>
      </c>
      <c r="J44" s="41">
        <f t="shared" si="1"/>
        <v>-0.2</v>
      </c>
      <c r="L44" s="85"/>
      <c r="M44" s="86"/>
      <c r="N44" s="87"/>
      <c r="O44" s="87"/>
      <c r="P44" s="75"/>
    </row>
    <row r="45" spans="1:16" ht="12.75" customHeight="1">
      <c r="A45" s="32">
        <f t="shared" si="7"/>
        <v>38</v>
      </c>
      <c r="B45" s="33" t="s">
        <v>48</v>
      </c>
      <c r="C45" s="34">
        <v>4</v>
      </c>
      <c r="D45" s="44">
        <v>6</v>
      </c>
      <c r="E45" s="36">
        <f t="shared" si="5"/>
        <v>37</v>
      </c>
      <c r="F45" s="37">
        <f t="shared" si="0"/>
        <v>-0.3333333333333333</v>
      </c>
      <c r="G45" s="38">
        <v>35</v>
      </c>
      <c r="H45" s="45">
        <v>47</v>
      </c>
      <c r="I45" s="40">
        <f t="shared" si="6"/>
        <v>39</v>
      </c>
      <c r="J45" s="41">
        <f t="shared" si="1"/>
        <v>-0.2553191489361702</v>
      </c>
      <c r="L45" s="85"/>
      <c r="M45" s="86"/>
      <c r="N45" s="87"/>
      <c r="O45" s="87"/>
      <c r="P45" s="75"/>
    </row>
    <row r="46" spans="1:16" ht="12.75" customHeight="1">
      <c r="A46" s="32">
        <f t="shared" si="7"/>
        <v>39</v>
      </c>
      <c r="B46" s="33" t="s">
        <v>49</v>
      </c>
      <c r="C46" s="34">
        <v>3</v>
      </c>
      <c r="D46" s="35">
        <v>0</v>
      </c>
      <c r="E46" s="36">
        <f t="shared" si="5"/>
        <v>46</v>
      </c>
      <c r="F46" s="37"/>
      <c r="G46" s="38">
        <v>32</v>
      </c>
      <c r="H46" s="42">
        <v>29</v>
      </c>
      <c r="I46" s="40">
        <f t="shared" si="6"/>
        <v>40</v>
      </c>
      <c r="J46" s="41">
        <f t="shared" si="1"/>
        <v>0.10344827586206896</v>
      </c>
      <c r="L46" s="85"/>
      <c r="M46" s="86"/>
      <c r="N46" s="87"/>
      <c r="O46" s="87"/>
      <c r="P46" s="75"/>
    </row>
    <row r="47" spans="1:16" ht="12.75" customHeight="1">
      <c r="A47" s="32">
        <f t="shared" si="7"/>
        <v>40</v>
      </c>
      <c r="B47" s="33" t="s">
        <v>50</v>
      </c>
      <c r="C47" s="34">
        <v>1</v>
      </c>
      <c r="D47" s="35">
        <v>3</v>
      </c>
      <c r="E47" s="36">
        <f t="shared" si="5"/>
        <v>39</v>
      </c>
      <c r="F47" s="37">
        <f>(C47-D47)/D47</f>
        <v>-0.6666666666666666</v>
      </c>
      <c r="G47" s="38">
        <v>29</v>
      </c>
      <c r="H47" s="42">
        <v>29</v>
      </c>
      <c r="I47" s="40">
        <f t="shared" si="6"/>
        <v>40</v>
      </c>
      <c r="J47" s="41">
        <f t="shared" si="1"/>
        <v>0</v>
      </c>
      <c r="L47" s="85"/>
      <c r="M47" s="86"/>
      <c r="N47" s="87"/>
      <c r="O47" s="87"/>
      <c r="P47" s="75"/>
    </row>
    <row r="48" spans="1:16" ht="12.75" customHeight="1">
      <c r="A48" s="32">
        <f t="shared" si="7"/>
        <v>41</v>
      </c>
      <c r="B48" s="33" t="s">
        <v>52</v>
      </c>
      <c r="C48" s="43">
        <v>3</v>
      </c>
      <c r="D48" s="35">
        <v>1</v>
      </c>
      <c r="E48" s="36">
        <f t="shared" si="5"/>
        <v>43</v>
      </c>
      <c r="F48" s="37">
        <f>(C48-D48)/D48</f>
        <v>2</v>
      </c>
      <c r="G48" s="38">
        <v>21</v>
      </c>
      <c r="H48" s="42">
        <v>22</v>
      </c>
      <c r="I48" s="40">
        <f t="shared" si="6"/>
        <v>43</v>
      </c>
      <c r="J48" s="41">
        <f t="shared" si="1"/>
        <v>-0.045454545454545456</v>
      </c>
      <c r="L48" s="85"/>
      <c r="M48" s="86"/>
      <c r="N48" s="88"/>
      <c r="O48" s="87"/>
      <c r="P48" s="75"/>
    </row>
    <row r="49" spans="1:16" ht="12.75" customHeight="1">
      <c r="A49" s="32">
        <f t="shared" si="7"/>
        <v>42</v>
      </c>
      <c r="B49" s="33" t="s">
        <v>53</v>
      </c>
      <c r="C49" s="34">
        <v>1</v>
      </c>
      <c r="D49" s="44">
        <v>2</v>
      </c>
      <c r="E49" s="36">
        <f t="shared" si="5"/>
        <v>41</v>
      </c>
      <c r="F49" s="37">
        <f>(C49-D49)/D49</f>
        <v>-0.5</v>
      </c>
      <c r="G49" s="38">
        <v>21</v>
      </c>
      <c r="H49" s="45">
        <v>9</v>
      </c>
      <c r="I49" s="40">
        <f t="shared" si="6"/>
        <v>51</v>
      </c>
      <c r="J49" s="41">
        <f t="shared" si="1"/>
        <v>1.3333333333333333</v>
      </c>
      <c r="L49" s="85"/>
      <c r="M49" s="86"/>
      <c r="N49" s="87"/>
      <c r="O49" s="87"/>
      <c r="P49" s="75"/>
    </row>
    <row r="50" spans="1:16" ht="12.75" customHeight="1">
      <c r="A50" s="32">
        <f t="shared" si="7"/>
        <v>43</v>
      </c>
      <c r="B50" s="33" t="s">
        <v>54</v>
      </c>
      <c r="C50" s="34">
        <v>1</v>
      </c>
      <c r="D50" s="35"/>
      <c r="E50" s="36">
        <f t="shared" si="5"/>
        <v>46</v>
      </c>
      <c r="F50" s="37"/>
      <c r="G50" s="38">
        <v>18</v>
      </c>
      <c r="H50" s="42">
        <v>0</v>
      </c>
      <c r="I50" s="40">
        <f t="shared" si="6"/>
        <v>58</v>
      </c>
      <c r="J50" s="41"/>
      <c r="L50" s="85"/>
      <c r="M50" s="86"/>
      <c r="N50" s="87"/>
      <c r="O50" s="87"/>
      <c r="P50" s="75"/>
    </row>
    <row r="51" spans="1:16" ht="12.75" customHeight="1">
      <c r="A51" s="32">
        <f t="shared" si="7"/>
        <v>44</v>
      </c>
      <c r="B51" s="33" t="s">
        <v>51</v>
      </c>
      <c r="C51" s="34"/>
      <c r="D51" s="44">
        <v>4</v>
      </c>
      <c r="E51" s="36">
        <f t="shared" si="5"/>
        <v>38</v>
      </c>
      <c r="F51" s="37">
        <f>(C51-D51)/D51</f>
        <v>-1</v>
      </c>
      <c r="G51" s="38">
        <v>17</v>
      </c>
      <c r="H51" s="45">
        <v>25</v>
      </c>
      <c r="I51" s="40">
        <f t="shared" si="6"/>
        <v>42</v>
      </c>
      <c r="J51" s="41">
        <f aca="true" t="shared" si="8" ref="J51:J58">(G51-H51)/H51</f>
        <v>-0.32</v>
      </c>
      <c r="L51" s="85"/>
      <c r="M51" s="86"/>
      <c r="N51" s="87"/>
      <c r="O51" s="87"/>
      <c r="P51" s="75"/>
    </row>
    <row r="52" spans="1:16" ht="12.75" customHeight="1">
      <c r="A52" s="32">
        <f t="shared" si="7"/>
        <v>45</v>
      </c>
      <c r="B52" s="33" t="s">
        <v>55</v>
      </c>
      <c r="C52" s="43">
        <v>2</v>
      </c>
      <c r="D52" s="44">
        <v>0</v>
      </c>
      <c r="E52" s="36">
        <f t="shared" si="5"/>
        <v>46</v>
      </c>
      <c r="F52" s="37"/>
      <c r="G52" s="38">
        <v>16</v>
      </c>
      <c r="H52" s="45">
        <v>16</v>
      </c>
      <c r="I52" s="40">
        <f t="shared" si="6"/>
        <v>45</v>
      </c>
      <c r="J52" s="41">
        <f t="shared" si="8"/>
        <v>0</v>
      </c>
      <c r="L52" s="85"/>
      <c r="M52" s="86"/>
      <c r="N52" s="88"/>
      <c r="O52" s="87"/>
      <c r="P52" s="75"/>
    </row>
    <row r="53" spans="1:16" ht="12.75" customHeight="1">
      <c r="A53" s="32">
        <f t="shared" si="7"/>
        <v>46</v>
      </c>
      <c r="B53" s="33" t="s">
        <v>56</v>
      </c>
      <c r="C53" s="43">
        <v>4</v>
      </c>
      <c r="D53" s="35">
        <v>1</v>
      </c>
      <c r="E53" s="36">
        <f t="shared" si="5"/>
        <v>43</v>
      </c>
      <c r="F53" s="37">
        <f>(C53-D53)/D53</f>
        <v>3</v>
      </c>
      <c r="G53" s="38">
        <v>14</v>
      </c>
      <c r="H53" s="42">
        <v>12</v>
      </c>
      <c r="I53" s="40">
        <f t="shared" si="6"/>
        <v>48</v>
      </c>
      <c r="J53" s="41">
        <f t="shared" si="8"/>
        <v>0.16666666666666666</v>
      </c>
      <c r="L53" s="85"/>
      <c r="M53" s="86"/>
      <c r="N53" s="88"/>
      <c r="O53" s="87"/>
      <c r="P53" s="75"/>
    </row>
    <row r="54" spans="1:16" ht="12.75" customHeight="1">
      <c r="A54" s="32">
        <f t="shared" si="7"/>
        <v>47</v>
      </c>
      <c r="B54" s="33" t="s">
        <v>58</v>
      </c>
      <c r="C54" s="43"/>
      <c r="D54" s="35">
        <v>0</v>
      </c>
      <c r="E54" s="36">
        <f t="shared" si="5"/>
        <v>46</v>
      </c>
      <c r="F54" s="37"/>
      <c r="G54" s="38">
        <v>14</v>
      </c>
      <c r="H54" s="39">
        <v>10</v>
      </c>
      <c r="I54" s="40">
        <f t="shared" si="6"/>
        <v>49</v>
      </c>
      <c r="J54" s="41">
        <f t="shared" si="8"/>
        <v>0.4</v>
      </c>
      <c r="L54" s="85"/>
      <c r="M54" s="86"/>
      <c r="N54" s="88"/>
      <c r="O54" s="87"/>
      <c r="P54" s="75"/>
    </row>
    <row r="55" spans="1:16" ht="12.75" customHeight="1">
      <c r="A55" s="32">
        <f t="shared" si="7"/>
        <v>48</v>
      </c>
      <c r="B55" s="33" t="s">
        <v>60</v>
      </c>
      <c r="C55" s="34"/>
      <c r="D55" s="35">
        <v>1</v>
      </c>
      <c r="E55" s="36">
        <f t="shared" si="5"/>
        <v>43</v>
      </c>
      <c r="F55" s="37">
        <f>(C55-D55)/D55</f>
        <v>-1</v>
      </c>
      <c r="G55" s="38">
        <v>8</v>
      </c>
      <c r="H55" s="39">
        <v>6</v>
      </c>
      <c r="I55" s="40">
        <f t="shared" si="6"/>
        <v>53</v>
      </c>
      <c r="J55" s="41">
        <f t="shared" si="8"/>
        <v>0.3333333333333333</v>
      </c>
      <c r="L55" s="85"/>
      <c r="M55" s="86"/>
      <c r="N55" s="87"/>
      <c r="O55" s="87"/>
      <c r="P55" s="75"/>
    </row>
    <row r="56" spans="1:16" ht="12.75" customHeight="1">
      <c r="A56" s="32">
        <f t="shared" si="7"/>
        <v>49</v>
      </c>
      <c r="B56" s="33" t="s">
        <v>61</v>
      </c>
      <c r="C56" s="43">
        <v>1</v>
      </c>
      <c r="D56" s="35">
        <v>0</v>
      </c>
      <c r="E56" s="36">
        <f t="shared" si="5"/>
        <v>46</v>
      </c>
      <c r="F56" s="37"/>
      <c r="G56" s="38">
        <v>7</v>
      </c>
      <c r="H56" s="39">
        <v>4</v>
      </c>
      <c r="I56" s="40">
        <f t="shared" si="6"/>
        <v>54</v>
      </c>
      <c r="J56" s="41">
        <f t="shared" si="8"/>
        <v>0.75</v>
      </c>
      <c r="L56" s="85"/>
      <c r="M56" s="86"/>
      <c r="N56" s="88"/>
      <c r="O56" s="87"/>
      <c r="P56" s="75"/>
    </row>
    <row r="57" spans="1:16" ht="12.75" customHeight="1">
      <c r="A57" s="32">
        <f t="shared" si="7"/>
        <v>50</v>
      </c>
      <c r="B57" s="33" t="s">
        <v>59</v>
      </c>
      <c r="C57" s="43"/>
      <c r="D57" s="44">
        <v>0</v>
      </c>
      <c r="E57" s="36">
        <f t="shared" si="5"/>
        <v>46</v>
      </c>
      <c r="F57" s="37"/>
      <c r="G57" s="38">
        <v>7</v>
      </c>
      <c r="H57" s="46">
        <v>14</v>
      </c>
      <c r="I57" s="40">
        <f t="shared" si="6"/>
        <v>47</v>
      </c>
      <c r="J57" s="41">
        <f t="shared" si="8"/>
        <v>-0.5</v>
      </c>
      <c r="L57" s="85"/>
      <c r="M57" s="86"/>
      <c r="N57" s="88"/>
      <c r="O57" s="87"/>
      <c r="P57" s="75"/>
    </row>
    <row r="58" spans="1:16" ht="12.75" customHeight="1">
      <c r="A58" s="32">
        <f t="shared" si="7"/>
        <v>51</v>
      </c>
      <c r="B58" s="33" t="s">
        <v>63</v>
      </c>
      <c r="C58" s="34"/>
      <c r="D58" s="44">
        <v>0</v>
      </c>
      <c r="E58" s="36">
        <f t="shared" si="5"/>
        <v>46</v>
      </c>
      <c r="F58" s="37"/>
      <c r="G58" s="38">
        <v>7</v>
      </c>
      <c r="H58" s="46">
        <v>8</v>
      </c>
      <c r="I58" s="40">
        <f t="shared" si="6"/>
        <v>52</v>
      </c>
      <c r="J58" s="41">
        <f t="shared" si="8"/>
        <v>-0.125</v>
      </c>
      <c r="L58" s="85"/>
      <c r="M58" s="86"/>
      <c r="N58" s="87"/>
      <c r="O58" s="87"/>
      <c r="P58" s="75"/>
    </row>
    <row r="59" spans="1:16" ht="12.75" customHeight="1">
      <c r="A59" s="32">
        <f t="shared" si="7"/>
        <v>52</v>
      </c>
      <c r="B59" s="33" t="s">
        <v>64</v>
      </c>
      <c r="C59" s="43"/>
      <c r="D59" s="44"/>
      <c r="E59" s="36">
        <f t="shared" si="5"/>
        <v>46</v>
      </c>
      <c r="F59" s="37"/>
      <c r="G59" s="38">
        <v>6</v>
      </c>
      <c r="H59" s="46">
        <v>0</v>
      </c>
      <c r="I59" s="40">
        <f t="shared" si="6"/>
        <v>58</v>
      </c>
      <c r="J59" s="41"/>
      <c r="L59" s="85"/>
      <c r="M59" s="86"/>
      <c r="N59" s="88"/>
      <c r="O59" s="87"/>
      <c r="P59" s="75"/>
    </row>
    <row r="60" spans="1:16" ht="12.75" customHeight="1">
      <c r="A60" s="32">
        <f t="shared" si="7"/>
        <v>53</v>
      </c>
      <c r="B60" s="33" t="s">
        <v>45</v>
      </c>
      <c r="C60" s="34"/>
      <c r="D60" s="35">
        <v>0</v>
      </c>
      <c r="E60" s="36">
        <f t="shared" si="5"/>
        <v>46</v>
      </c>
      <c r="F60" s="37"/>
      <c r="G60" s="38">
        <v>4</v>
      </c>
      <c r="H60" s="39">
        <v>330</v>
      </c>
      <c r="I60" s="40">
        <f t="shared" si="6"/>
        <v>35</v>
      </c>
      <c r="J60" s="41">
        <f>(G60-H60)/H60</f>
        <v>-0.9878787878787879</v>
      </c>
      <c r="L60" s="85"/>
      <c r="M60" s="86"/>
      <c r="N60" s="87"/>
      <c r="O60" s="87"/>
      <c r="P60" s="75"/>
    </row>
    <row r="61" spans="1:16" ht="12.75" customHeight="1">
      <c r="A61" s="32">
        <f t="shared" si="7"/>
        <v>54</v>
      </c>
      <c r="B61" s="33" t="s">
        <v>62</v>
      </c>
      <c r="C61" s="43"/>
      <c r="D61" s="35">
        <v>0</v>
      </c>
      <c r="E61" s="36">
        <f t="shared" si="5"/>
        <v>46</v>
      </c>
      <c r="F61" s="37"/>
      <c r="G61" s="38">
        <v>3</v>
      </c>
      <c r="H61" s="39">
        <v>10</v>
      </c>
      <c r="I61" s="40">
        <f t="shared" si="6"/>
        <v>49</v>
      </c>
      <c r="J61" s="41">
        <f>(G61-H61)/H61</f>
        <v>-0.7</v>
      </c>
      <c r="L61" s="85"/>
      <c r="M61" s="86"/>
      <c r="N61" s="88"/>
      <c r="O61" s="87"/>
      <c r="P61" s="75"/>
    </row>
    <row r="62" spans="1:16" s="47" customFormat="1" ht="12.75" customHeight="1">
      <c r="A62" s="32">
        <f t="shared" si="7"/>
        <v>55</v>
      </c>
      <c r="B62" s="33" t="s">
        <v>65</v>
      </c>
      <c r="C62" s="43"/>
      <c r="D62" s="44">
        <v>2</v>
      </c>
      <c r="E62" s="36">
        <f t="shared" si="5"/>
        <v>41</v>
      </c>
      <c r="F62" s="37">
        <f>(C62-D62)/D62</f>
        <v>-1</v>
      </c>
      <c r="G62" s="38">
        <v>3</v>
      </c>
      <c r="H62" s="46">
        <v>18</v>
      </c>
      <c r="I62" s="40">
        <f t="shared" si="6"/>
        <v>44</v>
      </c>
      <c r="J62" s="41">
        <f>(G62-H62)/H62</f>
        <v>-0.8333333333333334</v>
      </c>
      <c r="L62" s="85"/>
      <c r="M62" s="86"/>
      <c r="N62" s="88"/>
      <c r="O62" s="87"/>
      <c r="P62" s="89"/>
    </row>
    <row r="63" spans="1:16" ht="22.5" customHeight="1">
      <c r="A63" s="48">
        <f t="shared" si="7"/>
        <v>56</v>
      </c>
      <c r="B63" s="49" t="s">
        <v>67</v>
      </c>
      <c r="C63" s="50">
        <v>1</v>
      </c>
      <c r="D63" s="51"/>
      <c r="E63" s="52">
        <f t="shared" si="5"/>
        <v>46</v>
      </c>
      <c r="F63" s="37"/>
      <c r="G63" s="53">
        <v>2</v>
      </c>
      <c r="H63" s="54">
        <v>0</v>
      </c>
      <c r="I63" s="55">
        <f t="shared" si="6"/>
        <v>58</v>
      </c>
      <c r="J63" s="41"/>
      <c r="L63" s="85"/>
      <c r="M63" s="86"/>
      <c r="N63" s="88"/>
      <c r="O63" s="87"/>
      <c r="P63" s="75"/>
    </row>
    <row r="64" spans="1:16" ht="12.75" customHeight="1">
      <c r="A64" s="32">
        <f t="shared" si="7"/>
        <v>57</v>
      </c>
      <c r="B64" s="56" t="s">
        <v>69</v>
      </c>
      <c r="C64" s="57"/>
      <c r="D64" s="58">
        <v>0</v>
      </c>
      <c r="E64" s="36">
        <f t="shared" si="5"/>
        <v>46</v>
      </c>
      <c r="F64" s="37"/>
      <c r="G64" s="59">
        <v>2</v>
      </c>
      <c r="H64" s="60">
        <v>1</v>
      </c>
      <c r="I64" s="40">
        <f t="shared" si="6"/>
        <v>56</v>
      </c>
      <c r="J64" s="41">
        <f>(G64-H64)/H64</f>
        <v>1</v>
      </c>
      <c r="L64" s="85"/>
      <c r="M64" s="90"/>
      <c r="N64" s="88"/>
      <c r="O64" s="87"/>
      <c r="P64" s="75"/>
    </row>
    <row r="65" spans="1:16" ht="11.25">
      <c r="A65" s="61">
        <f t="shared" si="7"/>
        <v>58</v>
      </c>
      <c r="B65" s="62" t="s">
        <v>70</v>
      </c>
      <c r="C65" s="63"/>
      <c r="D65" s="64"/>
      <c r="E65" s="36">
        <f t="shared" si="5"/>
        <v>46</v>
      </c>
      <c r="F65" s="37"/>
      <c r="G65" s="65">
        <v>2</v>
      </c>
      <c r="H65" s="61"/>
      <c r="I65" s="36">
        <f t="shared" si="6"/>
        <v>58</v>
      </c>
      <c r="J65" s="41"/>
      <c r="L65" s="75"/>
      <c r="M65" s="75"/>
      <c r="N65" s="75"/>
      <c r="O65" s="75"/>
      <c r="P65" s="75"/>
    </row>
    <row r="66" spans="1:10" ht="11.25">
      <c r="A66" s="61">
        <f t="shared" si="7"/>
        <v>59</v>
      </c>
      <c r="B66" s="62" t="s">
        <v>71</v>
      </c>
      <c r="C66" s="63"/>
      <c r="D66" s="64"/>
      <c r="E66" s="36">
        <f t="shared" si="5"/>
        <v>46</v>
      </c>
      <c r="F66" s="37"/>
      <c r="G66" s="65">
        <v>1</v>
      </c>
      <c r="H66" s="61"/>
      <c r="I66" s="36">
        <f t="shared" si="6"/>
        <v>58</v>
      </c>
      <c r="J66" s="41"/>
    </row>
    <row r="67" spans="1:10" ht="11.25">
      <c r="A67" s="61">
        <f t="shared" si="7"/>
        <v>60</v>
      </c>
      <c r="B67" s="62" t="s">
        <v>72</v>
      </c>
      <c r="C67" s="63"/>
      <c r="D67" s="64"/>
      <c r="E67" s="36">
        <f t="shared" si="5"/>
        <v>46</v>
      </c>
      <c r="F67" s="37"/>
      <c r="G67" s="65">
        <v>1</v>
      </c>
      <c r="H67" s="61"/>
      <c r="I67" s="36">
        <f t="shared" si="6"/>
        <v>58</v>
      </c>
      <c r="J67" s="41"/>
    </row>
    <row r="68" spans="1:10" ht="11.25">
      <c r="A68" s="61">
        <f t="shared" si="7"/>
        <v>61</v>
      </c>
      <c r="B68" s="62" t="s">
        <v>73</v>
      </c>
      <c r="C68" s="63"/>
      <c r="D68" s="64"/>
      <c r="E68" s="36">
        <f t="shared" si="5"/>
        <v>46</v>
      </c>
      <c r="F68" s="37"/>
      <c r="G68" s="65">
        <v>1</v>
      </c>
      <c r="H68" s="61"/>
      <c r="I68" s="36">
        <f t="shared" si="6"/>
        <v>58</v>
      </c>
      <c r="J68" s="41"/>
    </row>
    <row r="69" spans="1:10" ht="11.25">
      <c r="A69" s="61">
        <f t="shared" si="7"/>
        <v>62</v>
      </c>
      <c r="B69" s="62" t="s">
        <v>74</v>
      </c>
      <c r="C69" s="63"/>
      <c r="D69" s="64"/>
      <c r="E69" s="36">
        <f t="shared" si="5"/>
        <v>46</v>
      </c>
      <c r="F69" s="37"/>
      <c r="G69" s="65">
        <v>1</v>
      </c>
      <c r="H69" s="61"/>
      <c r="I69" s="36">
        <f t="shared" si="6"/>
        <v>58</v>
      </c>
      <c r="J69" s="41"/>
    </row>
    <row r="70" spans="1:10" ht="11.25">
      <c r="A70" s="61">
        <f t="shared" si="7"/>
        <v>63</v>
      </c>
      <c r="B70" s="62" t="s">
        <v>66</v>
      </c>
      <c r="C70" s="63"/>
      <c r="D70" s="64"/>
      <c r="E70" s="36">
        <f t="shared" si="5"/>
        <v>46</v>
      </c>
      <c r="F70" s="37"/>
      <c r="G70" s="66"/>
      <c r="H70" s="61">
        <v>2</v>
      </c>
      <c r="I70" s="36">
        <f t="shared" si="6"/>
        <v>55</v>
      </c>
      <c r="J70" s="41">
        <f>(G70-H70)/H70</f>
        <v>-1</v>
      </c>
    </row>
    <row r="71" spans="1:10" ht="11.25">
      <c r="A71" s="61">
        <f t="shared" si="7"/>
        <v>64</v>
      </c>
      <c r="B71" s="62" t="s">
        <v>68</v>
      </c>
      <c r="C71" s="63"/>
      <c r="D71" s="64"/>
      <c r="E71" s="36">
        <f t="shared" si="5"/>
        <v>46</v>
      </c>
      <c r="F71" s="37"/>
      <c r="G71" s="66"/>
      <c r="H71" s="61">
        <v>1</v>
      </c>
      <c r="I71" s="36">
        <f t="shared" si="6"/>
        <v>56</v>
      </c>
      <c r="J71" s="41">
        <f>(G71-H71)/H71</f>
        <v>-1</v>
      </c>
    </row>
    <row r="72" spans="1:10" ht="12" thickBot="1">
      <c r="A72" s="67">
        <f t="shared" si="7"/>
        <v>65</v>
      </c>
      <c r="B72" s="68" t="s">
        <v>57</v>
      </c>
      <c r="C72" s="69"/>
      <c r="D72" s="70"/>
      <c r="E72" s="71">
        <f>RANK(D72,$D$8:$D$72)</f>
        <v>46</v>
      </c>
      <c r="F72" s="91"/>
      <c r="G72" s="72"/>
      <c r="H72" s="67">
        <v>16</v>
      </c>
      <c r="I72" s="71">
        <f>RANK(H72,$H$8:$H$72)</f>
        <v>45</v>
      </c>
      <c r="J72" s="92">
        <f>(G72-H72)/H72</f>
        <v>-1</v>
      </c>
    </row>
    <row r="73" spans="6:10" ht="11.25">
      <c r="F73" s="73"/>
      <c r="I73" s="74"/>
      <c r="J73" s="73"/>
    </row>
  </sheetData>
  <mergeCells count="3">
    <mergeCell ref="A3:J3"/>
    <mergeCell ref="A4:J4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2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9064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2007-12-05T16:30:12Z</cp:lastPrinted>
  <dcterms:created xsi:type="dcterms:W3CDTF">2007-12-05T16:28:24Z</dcterms:created>
  <dcterms:modified xsi:type="dcterms:W3CDTF">2007-12-05T16:36:21Z</dcterms:modified>
  <cp:category/>
  <cp:version/>
  <cp:contentType/>
  <cp:contentStatus/>
</cp:coreProperties>
</file>