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Δ0504_JUL05" sheetId="1" r:id="rId1"/>
  </sheets>
  <externalReferences>
    <externalReference r:id="rId4"/>
    <externalReference r:id="rId5"/>
  </externalReferences>
  <definedNames>
    <definedName name="LCV_mo_YTD">#REF!</definedName>
    <definedName name="Market_Glance_DoUs_">#REF!</definedName>
    <definedName name="Market_Glance_iu_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<sst xmlns="http://schemas.openxmlformats.org/spreadsheetml/2006/main" count="78" uniqueCount="60">
  <si>
    <t>JULY '05 -YTD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</si>
  <si>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</si>
  <si>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</si>
  <si>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</si>
  <si>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</si>
  <si>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Δ05/04</t>
  </si>
  <si>
    <t>Jul'05-YTD</t>
  </si>
  <si>
    <t>Jul'04-YTD</t>
  </si>
  <si>
    <t>Rank</t>
  </si>
  <si>
    <t>TOTAL</t>
  </si>
  <si>
    <t>HYUNDAI</t>
  </si>
  <si>
    <t>TOYOTA</t>
  </si>
  <si>
    <t>OPEL</t>
  </si>
  <si>
    <t>FORD</t>
  </si>
  <si>
    <t>FIAT</t>
  </si>
  <si>
    <t>VOLKS WAGEN</t>
  </si>
  <si>
    <t>CITROEN</t>
  </si>
  <si>
    <t>NISSAN</t>
  </si>
  <si>
    <t>PEUGEOT</t>
  </si>
  <si>
    <t>SUZUKI</t>
  </si>
  <si>
    <t>RENAULT</t>
  </si>
  <si>
    <t>SEAT</t>
  </si>
  <si>
    <t>KIA MOTORS</t>
  </si>
  <si>
    <t>SKODA</t>
  </si>
  <si>
    <t>MERCEDES</t>
  </si>
  <si>
    <t>MAZDA</t>
  </si>
  <si>
    <t>BMW</t>
  </si>
  <si>
    <t>HONDA</t>
  </si>
  <si>
    <t>AUDI</t>
  </si>
  <si>
    <t>CHEVROLET</t>
  </si>
  <si>
    <t>MITSUBISHI</t>
  </si>
  <si>
    <t>VOLVO</t>
  </si>
  <si>
    <t>ALFA ROMEO</t>
  </si>
  <si>
    <t>SMART</t>
  </si>
  <si>
    <t>CHRYSLER</t>
  </si>
  <si>
    <t>DAIHATSU</t>
  </si>
  <si>
    <t>LANCIA</t>
  </si>
  <si>
    <t>SUBARU</t>
  </si>
  <si>
    <t>SAAB</t>
  </si>
  <si>
    <t>MINI</t>
  </si>
  <si>
    <t>LADA</t>
  </si>
  <si>
    <t>MG ROVER</t>
  </si>
  <si>
    <t xml:space="preserve">PORSCHE        </t>
  </si>
  <si>
    <t>SSANGYONG</t>
  </si>
  <si>
    <t>LAND ROVER</t>
  </si>
  <si>
    <t>JAGUAR</t>
  </si>
  <si>
    <t>GM</t>
  </si>
  <si>
    <t>LEXUS</t>
  </si>
  <si>
    <t>TRIGANO</t>
  </si>
  <si>
    <t/>
  </si>
  <si>
    <t>FERRARI</t>
  </si>
  <si>
    <t>MASERATI</t>
  </si>
  <si>
    <t>OTHERS</t>
  </si>
  <si>
    <t>LOTUS</t>
  </si>
  <si>
    <t>LAMBORGHINI</t>
  </si>
  <si>
    <t>HUMMER</t>
  </si>
  <si>
    <t>AUTOCARAVANS</t>
  </si>
  <si>
    <t>HOBBY</t>
  </si>
  <si>
    <t>DACIA</t>
  </si>
  <si>
    <t>ASIA MOTOR</t>
  </si>
</sst>
</file>

<file path=xl/styles.xml><?xml version="1.0" encoding="utf-8"?>
<styleSheet xmlns="http://schemas.openxmlformats.org/spreadsheetml/2006/main">
  <numFmts count="4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£&quot;;\-#,##0\ &quot;£&quot;"/>
    <numFmt numFmtId="179" formatCode="#,##0\ &quot;£&quot;;[Red]\-#,##0\ &quot;£&quot;"/>
    <numFmt numFmtId="180" formatCode="#,##0.00\ &quot;£&quot;;\-#,##0.00\ &quot;£&quot;"/>
    <numFmt numFmtId="181" formatCode="#,##0.00\ &quot;£&quot;;[Red]\-#,##0.00\ &quot;£&quot;"/>
    <numFmt numFmtId="182" formatCode="_-* #,##0\ &quot;£&quot;_-;\-* #,##0\ &quot;£&quot;_-;_-* &quot;-&quot;\ &quot;£&quot;_-;_-@_-"/>
    <numFmt numFmtId="183" formatCode="_-* #,##0\ _£_-;\-* #,##0\ _£_-;_-* &quot;-&quot;\ _£_-;_-@_-"/>
    <numFmt numFmtId="184" formatCode="_-* #,##0.00\ &quot;£&quot;_-;\-* #,##0.00\ &quot;£&quot;_-;_-* &quot;-&quot;??\ &quot;£&quot;_-;_-@_-"/>
    <numFmt numFmtId="185" formatCode="_-* #,##0.00\ _£_-;\-* #,##0.00\ _£_-;_-* &quot;-&quot;??\ _£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"/>
    <numFmt numFmtId="196" formatCode="mmmm\ d\,\ yyyy"/>
    <numFmt numFmtId="197" formatCode="0.0000000"/>
    <numFmt numFmtId="198" formatCode="0.000000"/>
    <numFmt numFmtId="199" formatCode="0.00000"/>
    <numFmt numFmtId="200" formatCode="0.0000"/>
    <numFmt numFmtId="201" formatCode="0.0%"/>
    <numFmt numFmtId="202" formatCode="\(#\)"/>
  </numFmts>
  <fonts count="9">
    <font>
      <sz val="10"/>
      <name val="Arial Greek"/>
      <family val="0"/>
    </font>
    <font>
      <sz val="10"/>
      <name val="MS Sans Serif"/>
      <family val="0"/>
    </font>
    <font>
      <u val="single"/>
      <sz val="10"/>
      <color indexed="36"/>
      <name val="Arial Greek"/>
      <family val="0"/>
    </font>
    <font>
      <sz val="10"/>
      <color indexed="8"/>
      <name val="MS Sans Serif"/>
      <family val="0"/>
    </font>
    <font>
      <u val="single"/>
      <sz val="10"/>
      <color indexed="12"/>
      <name val="Arial Greek"/>
      <family val="0"/>
    </font>
    <font>
      <sz val="8.5"/>
      <color indexed="8"/>
      <name val="Arial Greek"/>
      <family val="2"/>
    </font>
    <font>
      <b/>
      <sz val="8.5"/>
      <color indexed="8"/>
      <name val="Arial Greek"/>
      <family val="2"/>
    </font>
    <font>
      <b/>
      <sz val="8.5"/>
      <name val="Arial Greek"/>
      <family val="2"/>
    </font>
    <font>
      <sz val="8.5"/>
      <name val="Arial Greek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18" applyFont="1">
      <alignment/>
      <protection/>
    </xf>
    <xf numFmtId="0" fontId="5" fillId="0" borderId="0" xfId="18" applyFont="1" applyAlignment="1">
      <alignment horizontal="center"/>
      <protection/>
    </xf>
    <xf numFmtId="0" fontId="6" fillId="0" borderId="0" xfId="18" applyFont="1" applyAlignment="1">
      <alignment horizontal="left" vertical="center"/>
      <protection/>
    </xf>
    <xf numFmtId="0" fontId="6" fillId="0" borderId="0" xfId="18" applyFont="1" applyAlignment="1">
      <alignment horizontal="centerContinuous" vertical="center"/>
      <protection/>
    </xf>
    <xf numFmtId="0" fontId="6" fillId="0" borderId="0" xfId="18" applyFont="1" applyAlignment="1">
      <alignment horizontal="center" wrapText="1"/>
      <protection/>
    </xf>
    <xf numFmtId="0" fontId="6" fillId="0" borderId="1" xfId="18" applyFont="1" applyBorder="1">
      <alignment/>
      <protection/>
    </xf>
    <xf numFmtId="0" fontId="7" fillId="0" borderId="2" xfId="17" applyFont="1" applyBorder="1">
      <alignment/>
      <protection/>
    </xf>
    <xf numFmtId="17" fontId="6" fillId="0" borderId="1" xfId="18" applyNumberFormat="1" applyFont="1" applyBorder="1" applyAlignment="1">
      <alignment horizontal="center"/>
      <protection/>
    </xf>
    <xf numFmtId="17" fontId="6" fillId="0" borderId="1" xfId="18" applyNumberFormat="1" applyFont="1" applyBorder="1" applyAlignment="1">
      <alignment horizontal="centerContinuous"/>
      <protection/>
    </xf>
    <xf numFmtId="0" fontId="6" fillId="0" borderId="2" xfId="18" applyFont="1" applyBorder="1" applyAlignment="1">
      <alignment horizontal="centerContinuous"/>
      <protection/>
    </xf>
    <xf numFmtId="0" fontId="6" fillId="0" borderId="3" xfId="18" applyFont="1" applyBorder="1" applyAlignment="1">
      <alignment horizontal="center"/>
      <protection/>
    </xf>
    <xf numFmtId="0" fontId="6" fillId="0" borderId="2" xfId="18" applyFont="1" applyBorder="1" applyAlignment="1">
      <alignment horizontal="center"/>
      <protection/>
    </xf>
    <xf numFmtId="0" fontId="6" fillId="0" borderId="4" xfId="18" applyFont="1" applyBorder="1" applyAlignment="1">
      <alignment horizontal="left" vertical="center"/>
      <protection/>
    </xf>
    <xf numFmtId="0" fontId="7" fillId="0" borderId="5" xfId="17" applyFont="1" applyBorder="1" applyAlignment="1">
      <alignment horizontal="left" vertical="center"/>
      <protection/>
    </xf>
    <xf numFmtId="1" fontId="6" fillId="0" borderId="6" xfId="18" applyNumberFormat="1" applyFont="1" applyBorder="1" applyAlignment="1">
      <alignment horizontal="centerContinuous" vertical="center"/>
      <protection/>
    </xf>
    <xf numFmtId="1" fontId="6" fillId="0" borderId="7" xfId="18" applyNumberFormat="1" applyFont="1" applyBorder="1" applyAlignment="1">
      <alignment horizontal="centerContinuous" vertical="center"/>
      <protection/>
    </xf>
    <xf numFmtId="1" fontId="6" fillId="0" borderId="8" xfId="18" applyNumberFormat="1" applyFont="1" applyBorder="1" applyAlignment="1">
      <alignment horizontal="centerContinuous" vertical="center"/>
      <protection/>
    </xf>
    <xf numFmtId="201" fontId="6" fillId="0" borderId="0" xfId="25" applyNumberFormat="1" applyFont="1" applyBorder="1" applyAlignment="1">
      <alignment horizontal="center" vertical="center"/>
    </xf>
    <xf numFmtId="1" fontId="6" fillId="0" borderId="4" xfId="18" applyNumberFormat="1" applyFont="1" applyBorder="1" applyAlignment="1">
      <alignment horizontal="center" vertical="center"/>
      <protection/>
    </xf>
    <xf numFmtId="201" fontId="6" fillId="0" borderId="5" xfId="25" applyNumberFormat="1" applyFont="1" applyBorder="1" applyAlignment="1">
      <alignment horizontal="center" vertical="center"/>
    </xf>
    <xf numFmtId="0" fontId="5" fillId="0" borderId="0" xfId="18" applyFont="1" applyAlignment="1">
      <alignment horizontal="left" vertical="center"/>
      <protection/>
    </xf>
    <xf numFmtId="0" fontId="5" fillId="0" borderId="1" xfId="18" applyFont="1" applyBorder="1" applyAlignment="1">
      <alignment horizontal="center"/>
      <protection/>
    </xf>
    <xf numFmtId="0" fontId="8" fillId="0" borderId="2" xfId="15" applyFont="1" applyBorder="1">
      <alignment/>
      <protection/>
    </xf>
    <xf numFmtId="0" fontId="8" fillId="0" borderId="1" xfId="15" applyFont="1" applyBorder="1" applyAlignment="1">
      <alignment horizontal="center"/>
      <protection/>
    </xf>
    <xf numFmtId="0" fontId="8" fillId="0" borderId="9" xfId="19" applyFont="1" applyBorder="1" applyAlignment="1">
      <alignment horizontal="center"/>
      <protection/>
    </xf>
    <xf numFmtId="202" fontId="5" fillId="0" borderId="10" xfId="18" applyNumberFormat="1" applyFont="1" applyBorder="1" applyAlignment="1">
      <alignment horizontal="center"/>
      <protection/>
    </xf>
    <xf numFmtId="201" fontId="5" fillId="0" borderId="2" xfId="25" applyNumberFormat="1" applyFont="1" applyBorder="1" applyAlignment="1">
      <alignment horizontal="center"/>
    </xf>
    <xf numFmtId="0" fontId="5" fillId="0" borderId="4" xfId="18" applyFont="1" applyBorder="1" applyAlignment="1">
      <alignment horizontal="center"/>
      <protection/>
    </xf>
    <xf numFmtId="0" fontId="8" fillId="0" borderId="5" xfId="15" applyFont="1" applyBorder="1">
      <alignment/>
      <protection/>
    </xf>
    <xf numFmtId="0" fontId="8" fillId="0" borderId="4" xfId="15" applyFont="1" applyBorder="1" applyAlignment="1">
      <alignment horizontal="center"/>
      <protection/>
    </xf>
    <xf numFmtId="0" fontId="8" fillId="0" borderId="6" xfId="19" applyFont="1" applyBorder="1" applyAlignment="1">
      <alignment horizontal="center"/>
      <protection/>
    </xf>
    <xf numFmtId="202" fontId="5" fillId="0" borderId="11" xfId="18" applyNumberFormat="1" applyFont="1" applyBorder="1" applyAlignment="1">
      <alignment horizontal="center"/>
      <protection/>
    </xf>
    <xf numFmtId="201" fontId="5" fillId="0" borderId="5" xfId="25" applyNumberFormat="1" applyFont="1" applyBorder="1" applyAlignment="1">
      <alignment horizontal="center"/>
    </xf>
    <xf numFmtId="0" fontId="5" fillId="0" borderId="6" xfId="18" applyFont="1" applyBorder="1" applyAlignment="1">
      <alignment horizontal="center"/>
      <protection/>
    </xf>
    <xf numFmtId="0" fontId="8" fillId="0" borderId="5" xfId="15" applyFont="1" applyFill="1" applyBorder="1">
      <alignment/>
      <protection/>
    </xf>
    <xf numFmtId="0" fontId="5" fillId="0" borderId="4" xfId="18" applyFont="1" applyFill="1" applyBorder="1" applyAlignment="1">
      <alignment horizontal="center"/>
      <protection/>
    </xf>
    <xf numFmtId="0" fontId="8" fillId="0" borderId="0" xfId="15" applyFont="1" applyFill="1" applyBorder="1">
      <alignment/>
      <protection/>
    </xf>
    <xf numFmtId="0" fontId="8" fillId="0" borderId="12" xfId="15" applyFont="1" applyBorder="1" applyAlignment="1">
      <alignment horizontal="center"/>
      <protection/>
    </xf>
    <xf numFmtId="201" fontId="5" fillId="0" borderId="6" xfId="25" applyNumberFormat="1" applyFont="1" applyBorder="1" applyAlignment="1">
      <alignment horizontal="center"/>
    </xf>
    <xf numFmtId="201" fontId="5" fillId="0" borderId="13" xfId="25" applyNumberFormat="1" applyFont="1" applyBorder="1" applyAlignment="1">
      <alignment horizontal="center"/>
    </xf>
    <xf numFmtId="0" fontId="5" fillId="0" borderId="7" xfId="18" applyFont="1" applyBorder="1" applyAlignment="1">
      <alignment horizontal="center"/>
      <protection/>
    </xf>
    <xf numFmtId="0" fontId="8" fillId="0" borderId="14" xfId="15" applyFont="1" applyBorder="1">
      <alignment/>
      <protection/>
    </xf>
    <xf numFmtId="0" fontId="8" fillId="0" borderId="15" xfId="15" applyFont="1" applyBorder="1" applyAlignment="1">
      <alignment horizontal="center"/>
      <protection/>
    </xf>
    <xf numFmtId="0" fontId="5" fillId="0" borderId="16" xfId="18" applyFont="1" applyBorder="1" applyAlignment="1">
      <alignment horizontal="center"/>
      <protection/>
    </xf>
    <xf numFmtId="202" fontId="5" fillId="0" borderId="17" xfId="18" applyNumberFormat="1" applyFont="1" applyBorder="1" applyAlignment="1">
      <alignment horizontal="center"/>
      <protection/>
    </xf>
    <xf numFmtId="201" fontId="5" fillId="0" borderId="16" xfId="25" applyNumberFormat="1" applyFont="1" applyBorder="1" applyAlignment="1">
      <alignment horizontal="center"/>
    </xf>
    <xf numFmtId="201" fontId="5" fillId="0" borderId="18" xfId="25" applyNumberFormat="1" applyFont="1" applyBorder="1" applyAlignment="1">
      <alignment horizontal="center"/>
    </xf>
  </cellXfs>
  <cellStyles count="12">
    <cellStyle name="Normal" xfId="0"/>
    <cellStyle name="Normal_Feb99_New" xfId="15"/>
    <cellStyle name="Followed Hyperlink" xfId="16"/>
    <cellStyle name="Βασικό_1998-12-b" xfId="17"/>
    <cellStyle name="Βασικό_COMPARISON98_97" xfId="18"/>
    <cellStyle name="Βασικό_Dec98_New" xfId="19"/>
    <cellStyle name="Hyperlink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Δ0504_Jan05"/>
      <sheetName val="Δ0504_Feb05"/>
      <sheetName val="Δ0504_Mar05"/>
      <sheetName val="Δ0403_Apr04"/>
      <sheetName val="Δ0504_May05"/>
      <sheetName val="Δ0504_JUN05"/>
      <sheetName val="Δ0504_JUL05"/>
      <sheetName val="Δ0403_AUG04"/>
      <sheetName val="Δ0403_SEP04"/>
      <sheetName val="Δ0403_OCT04"/>
      <sheetName val="Δ0403_NOV04"/>
      <sheetName val="Δ0403_DEC04"/>
      <sheetName val="Per mont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tabSelected="1" workbookViewId="0" topLeftCell="A1">
      <selection activeCell="K8" sqref="K8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4.875" style="1" customWidth="1"/>
    <col min="6" max="6" width="9.125" style="1" customWidth="1"/>
    <col min="7" max="7" width="10.375" style="1" customWidth="1"/>
    <col min="8" max="8" width="5.00390625" style="1" bestFit="1" customWidth="1"/>
    <col min="9" max="9" width="6.1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>
        <v>38534</v>
      </c>
      <c r="D6" s="9">
        <v>38169</v>
      </c>
      <c r="E6" s="10"/>
      <c r="F6" s="11" t="s">
        <v>5</v>
      </c>
      <c r="G6" s="8" t="s">
        <v>6</v>
      </c>
      <c r="H6" s="9" t="s">
        <v>7</v>
      </c>
      <c r="I6" s="10"/>
      <c r="J6" s="12" t="str">
        <f>F6</f>
        <v>Δ05/04</v>
      </c>
    </row>
    <row r="7" spans="1:10" s="21" customFormat="1" ht="18.75" customHeight="1" thickBot="1">
      <c r="A7" s="13" t="s">
        <v>8</v>
      </c>
      <c r="B7" s="14" t="s">
        <v>9</v>
      </c>
      <c r="C7" s="15">
        <f>SUM(C8:C56)</f>
        <v>26379</v>
      </c>
      <c r="D7" s="16">
        <f>SUM(D8:D56)</f>
        <v>27595</v>
      </c>
      <c r="E7" s="17"/>
      <c r="F7" s="18">
        <f aca="true" t="shared" si="0" ref="F7:F45">(C7-D7)/D7</f>
        <v>-0.04406595397716978</v>
      </c>
      <c r="G7" s="19">
        <f>SUM(G8:G57)</f>
        <v>179828</v>
      </c>
      <c r="H7" s="16">
        <f>SUM(H8:H56)</f>
        <v>194402</v>
      </c>
      <c r="I7" s="17"/>
      <c r="J7" s="20">
        <f aca="true" t="shared" si="1" ref="J7:J52">(G7-H7)/H7</f>
        <v>-0.07496836452299874</v>
      </c>
    </row>
    <row r="8" spans="1:10" ht="11.25">
      <c r="A8" s="22">
        <v>1</v>
      </c>
      <c r="B8" s="23" t="s">
        <v>10</v>
      </c>
      <c r="C8" s="24">
        <v>2729</v>
      </c>
      <c r="D8" s="25">
        <v>2177</v>
      </c>
      <c r="E8" s="26">
        <f aca="true" t="shared" si="2" ref="E8:E45">RANK(D8,$D$8:$D$56)</f>
        <v>2</v>
      </c>
      <c r="F8" s="27">
        <f t="shared" si="0"/>
        <v>0.2535599448782728</v>
      </c>
      <c r="G8" s="24">
        <v>17974</v>
      </c>
      <c r="H8" s="25">
        <v>16545</v>
      </c>
      <c r="I8" s="26">
        <f aca="true" t="shared" si="3" ref="I8:I52">RANK(H8,$H$8:$H$56)</f>
        <v>2</v>
      </c>
      <c r="J8" s="27">
        <f t="shared" si="1"/>
        <v>0.08637050468419462</v>
      </c>
    </row>
    <row r="9" spans="1:10" ht="11.25">
      <c r="A9" s="28">
        <f aca="true" t="shared" si="4" ref="A9:A56">A8+1</f>
        <v>2</v>
      </c>
      <c r="B9" s="29" t="s">
        <v>12</v>
      </c>
      <c r="C9" s="30">
        <v>1996</v>
      </c>
      <c r="D9" s="31">
        <v>2955</v>
      </c>
      <c r="E9" s="32">
        <f t="shared" si="2"/>
        <v>1</v>
      </c>
      <c r="F9" s="33">
        <f t="shared" si="0"/>
        <v>-0.3245346869712352</v>
      </c>
      <c r="G9" s="30">
        <v>15042</v>
      </c>
      <c r="H9" s="31">
        <v>14876</v>
      </c>
      <c r="I9" s="32">
        <f t="shared" si="3"/>
        <v>3</v>
      </c>
      <c r="J9" s="33">
        <f t="shared" si="1"/>
        <v>0.011158913686474859</v>
      </c>
    </row>
    <row r="10" spans="1:10" ht="11.25">
      <c r="A10" s="28">
        <f t="shared" si="4"/>
        <v>3</v>
      </c>
      <c r="B10" s="29" t="s">
        <v>11</v>
      </c>
      <c r="C10" s="30">
        <v>2087</v>
      </c>
      <c r="D10" s="31">
        <v>1858</v>
      </c>
      <c r="E10" s="32">
        <f t="shared" si="2"/>
        <v>4</v>
      </c>
      <c r="F10" s="33">
        <f t="shared" si="0"/>
        <v>0.1232508073196986</v>
      </c>
      <c r="G10" s="30">
        <v>14450</v>
      </c>
      <c r="H10" s="31">
        <v>18522</v>
      </c>
      <c r="I10" s="32">
        <f t="shared" si="3"/>
        <v>1</v>
      </c>
      <c r="J10" s="33">
        <f t="shared" si="1"/>
        <v>-0.21984666882626067</v>
      </c>
    </row>
    <row r="11" spans="1:10" ht="11.25">
      <c r="A11" s="28">
        <f t="shared" si="4"/>
        <v>4</v>
      </c>
      <c r="B11" s="29" t="s">
        <v>13</v>
      </c>
      <c r="C11" s="30">
        <v>2002</v>
      </c>
      <c r="D11" s="31">
        <v>2012</v>
      </c>
      <c r="E11" s="32">
        <f t="shared" si="2"/>
        <v>3</v>
      </c>
      <c r="F11" s="33">
        <f t="shared" si="0"/>
        <v>-0.004970178926441352</v>
      </c>
      <c r="G11" s="30">
        <v>13458</v>
      </c>
      <c r="H11" s="31">
        <v>11601</v>
      </c>
      <c r="I11" s="32">
        <f t="shared" si="3"/>
        <v>7</v>
      </c>
      <c r="J11" s="33">
        <f t="shared" si="1"/>
        <v>0.1600724075510732</v>
      </c>
    </row>
    <row r="12" spans="1:10" ht="11.25">
      <c r="A12" s="28">
        <f t="shared" si="4"/>
        <v>5</v>
      </c>
      <c r="B12" s="29" t="s">
        <v>15</v>
      </c>
      <c r="C12" s="30">
        <v>1901</v>
      </c>
      <c r="D12" s="31">
        <v>1527</v>
      </c>
      <c r="E12" s="32">
        <f t="shared" si="2"/>
        <v>7</v>
      </c>
      <c r="F12" s="33">
        <f t="shared" si="0"/>
        <v>0.24492468893254749</v>
      </c>
      <c r="G12" s="30">
        <v>11213</v>
      </c>
      <c r="H12" s="31">
        <v>11935</v>
      </c>
      <c r="I12" s="32">
        <f t="shared" si="3"/>
        <v>6</v>
      </c>
      <c r="J12" s="33">
        <f t="shared" si="1"/>
        <v>-0.060494344365312105</v>
      </c>
    </row>
    <row r="13" spans="1:10" ht="11.25">
      <c r="A13" s="28">
        <f t="shared" si="4"/>
        <v>6</v>
      </c>
      <c r="B13" s="29" t="s">
        <v>16</v>
      </c>
      <c r="C13" s="30">
        <v>1442</v>
      </c>
      <c r="D13" s="31">
        <v>1486</v>
      </c>
      <c r="E13" s="32">
        <f t="shared" si="2"/>
        <v>8</v>
      </c>
      <c r="F13" s="33">
        <f t="shared" si="0"/>
        <v>-0.029609690444145357</v>
      </c>
      <c r="G13" s="30">
        <v>8812</v>
      </c>
      <c r="H13" s="31">
        <v>12034</v>
      </c>
      <c r="I13" s="32">
        <f t="shared" si="3"/>
        <v>5</v>
      </c>
      <c r="J13" s="33">
        <f t="shared" si="1"/>
        <v>-0.26774139936845603</v>
      </c>
    </row>
    <row r="14" spans="1:10" ht="11.25">
      <c r="A14" s="28">
        <f t="shared" si="4"/>
        <v>7</v>
      </c>
      <c r="B14" s="29" t="s">
        <v>17</v>
      </c>
      <c r="C14" s="30">
        <v>1251</v>
      </c>
      <c r="D14" s="31">
        <v>1182</v>
      </c>
      <c r="E14" s="32">
        <f t="shared" si="2"/>
        <v>11</v>
      </c>
      <c r="F14" s="33">
        <f t="shared" si="0"/>
        <v>0.0583756345177665</v>
      </c>
      <c r="G14" s="30">
        <v>7949</v>
      </c>
      <c r="H14" s="31">
        <v>8033</v>
      </c>
      <c r="I14" s="32">
        <f t="shared" si="3"/>
        <v>11</v>
      </c>
      <c r="J14" s="33">
        <f t="shared" si="1"/>
        <v>-0.010456865430100834</v>
      </c>
    </row>
    <row r="15" spans="1:10" ht="11.25">
      <c r="A15" s="28">
        <f t="shared" si="4"/>
        <v>8</v>
      </c>
      <c r="B15" s="29" t="s">
        <v>18</v>
      </c>
      <c r="C15" s="30">
        <v>1065</v>
      </c>
      <c r="D15" s="31">
        <v>1593</v>
      </c>
      <c r="E15" s="32">
        <f t="shared" si="2"/>
        <v>6</v>
      </c>
      <c r="F15" s="33">
        <f t="shared" si="0"/>
        <v>-0.3314500941619586</v>
      </c>
      <c r="G15" s="30">
        <v>7715</v>
      </c>
      <c r="H15" s="31">
        <v>10861</v>
      </c>
      <c r="I15" s="32">
        <f t="shared" si="3"/>
        <v>8</v>
      </c>
      <c r="J15" s="33">
        <f t="shared" si="1"/>
        <v>-0.2896602522787957</v>
      </c>
    </row>
    <row r="16" spans="1:10" ht="11.25">
      <c r="A16" s="28">
        <f t="shared" si="4"/>
        <v>9</v>
      </c>
      <c r="B16" s="29" t="s">
        <v>19</v>
      </c>
      <c r="C16" s="30">
        <v>1646</v>
      </c>
      <c r="D16" s="31">
        <v>895</v>
      </c>
      <c r="E16" s="32">
        <f t="shared" si="2"/>
        <v>12</v>
      </c>
      <c r="F16" s="33">
        <f t="shared" si="0"/>
        <v>0.8391061452513966</v>
      </c>
      <c r="G16" s="30">
        <v>7610</v>
      </c>
      <c r="H16" s="31">
        <v>7715</v>
      </c>
      <c r="I16" s="32">
        <f t="shared" si="3"/>
        <v>12</v>
      </c>
      <c r="J16" s="33">
        <f t="shared" si="1"/>
        <v>-0.013609850939727802</v>
      </c>
    </row>
    <row r="17" spans="1:10" ht="11.25">
      <c r="A17" s="28">
        <f t="shared" si="4"/>
        <v>10</v>
      </c>
      <c r="B17" s="29" t="s">
        <v>21</v>
      </c>
      <c r="C17" s="30">
        <v>980</v>
      </c>
      <c r="D17" s="31">
        <v>1438</v>
      </c>
      <c r="E17" s="32">
        <f t="shared" si="2"/>
        <v>9</v>
      </c>
      <c r="F17" s="33">
        <f t="shared" si="0"/>
        <v>-0.3184979137691238</v>
      </c>
      <c r="G17" s="30">
        <v>7610</v>
      </c>
      <c r="H17" s="31">
        <v>8598</v>
      </c>
      <c r="I17" s="32">
        <f t="shared" si="3"/>
        <v>10</v>
      </c>
      <c r="J17" s="33">
        <f t="shared" si="1"/>
        <v>-0.11491044428936963</v>
      </c>
    </row>
    <row r="18" spans="1:10" ht="11.25">
      <c r="A18" s="28">
        <f t="shared" si="4"/>
        <v>11</v>
      </c>
      <c r="B18" s="29" t="s">
        <v>20</v>
      </c>
      <c r="C18" s="30">
        <v>796</v>
      </c>
      <c r="D18" s="31">
        <v>1278</v>
      </c>
      <c r="E18" s="32">
        <f t="shared" si="2"/>
        <v>10</v>
      </c>
      <c r="F18" s="33">
        <f t="shared" si="0"/>
        <v>-0.37715179968701096</v>
      </c>
      <c r="G18" s="30">
        <v>7297</v>
      </c>
      <c r="H18" s="31">
        <v>9282</v>
      </c>
      <c r="I18" s="32">
        <f t="shared" si="3"/>
        <v>9</v>
      </c>
      <c r="J18" s="33">
        <f t="shared" si="1"/>
        <v>-0.21385477267830208</v>
      </c>
    </row>
    <row r="19" spans="1:10" ht="11.25">
      <c r="A19" s="28">
        <f t="shared" si="4"/>
        <v>12</v>
      </c>
      <c r="B19" s="29" t="s">
        <v>22</v>
      </c>
      <c r="C19" s="30">
        <v>999</v>
      </c>
      <c r="D19" s="31">
        <v>637</v>
      </c>
      <c r="E19" s="32">
        <f t="shared" si="2"/>
        <v>16</v>
      </c>
      <c r="F19" s="33">
        <f t="shared" si="0"/>
        <v>0.5682888540031397</v>
      </c>
      <c r="G19" s="30">
        <v>6529</v>
      </c>
      <c r="H19" s="31">
        <v>2998</v>
      </c>
      <c r="I19" s="32">
        <f t="shared" si="3"/>
        <v>20</v>
      </c>
      <c r="J19" s="33">
        <f t="shared" si="1"/>
        <v>1.177785190126751</v>
      </c>
    </row>
    <row r="20" spans="1:10" ht="11.25">
      <c r="A20" s="28">
        <f t="shared" si="4"/>
        <v>13</v>
      </c>
      <c r="B20" s="29" t="s">
        <v>14</v>
      </c>
      <c r="C20" s="30">
        <v>724</v>
      </c>
      <c r="D20" s="31">
        <v>1719</v>
      </c>
      <c r="E20" s="32">
        <f t="shared" si="2"/>
        <v>5</v>
      </c>
      <c r="F20" s="33">
        <f t="shared" si="0"/>
        <v>-0.578824898196626</v>
      </c>
      <c r="G20" s="30">
        <v>6502</v>
      </c>
      <c r="H20" s="31">
        <v>12709</v>
      </c>
      <c r="I20" s="32">
        <f t="shared" si="3"/>
        <v>4</v>
      </c>
      <c r="J20" s="33">
        <f t="shared" si="1"/>
        <v>-0.4883940514595956</v>
      </c>
    </row>
    <row r="21" spans="1:10" ht="11.25">
      <c r="A21" s="28">
        <f t="shared" si="4"/>
        <v>14</v>
      </c>
      <c r="B21" s="29" t="s">
        <v>23</v>
      </c>
      <c r="C21" s="30">
        <v>772</v>
      </c>
      <c r="D21" s="31">
        <v>829</v>
      </c>
      <c r="E21" s="32">
        <f t="shared" si="2"/>
        <v>13</v>
      </c>
      <c r="F21" s="33">
        <f t="shared" si="0"/>
        <v>-0.06875753920386007</v>
      </c>
      <c r="G21" s="30">
        <v>5954</v>
      </c>
      <c r="H21" s="31">
        <v>6031</v>
      </c>
      <c r="I21" s="32">
        <f t="shared" si="3"/>
        <v>13</v>
      </c>
      <c r="J21" s="33">
        <f t="shared" si="1"/>
        <v>-0.012767368595589454</v>
      </c>
    </row>
    <row r="22" spans="1:10" ht="11.25">
      <c r="A22" s="28">
        <f t="shared" si="4"/>
        <v>15</v>
      </c>
      <c r="B22" s="29" t="s">
        <v>24</v>
      </c>
      <c r="C22" s="30">
        <v>819</v>
      </c>
      <c r="D22" s="31">
        <v>786</v>
      </c>
      <c r="E22" s="32">
        <f t="shared" si="2"/>
        <v>14</v>
      </c>
      <c r="F22" s="33">
        <f t="shared" si="0"/>
        <v>0.04198473282442748</v>
      </c>
      <c r="G22" s="30">
        <v>4918</v>
      </c>
      <c r="H22" s="31">
        <v>5386</v>
      </c>
      <c r="I22" s="32">
        <f t="shared" si="3"/>
        <v>14</v>
      </c>
      <c r="J22" s="33">
        <f t="shared" si="1"/>
        <v>-0.08689194207203862</v>
      </c>
    </row>
    <row r="23" spans="1:10" ht="11.25">
      <c r="A23" s="28">
        <f t="shared" si="4"/>
        <v>16</v>
      </c>
      <c r="B23" s="29" t="s">
        <v>25</v>
      </c>
      <c r="C23" s="30">
        <v>453</v>
      </c>
      <c r="D23" s="31">
        <v>433</v>
      </c>
      <c r="E23" s="32">
        <f t="shared" si="2"/>
        <v>20</v>
      </c>
      <c r="F23" s="33">
        <f t="shared" si="0"/>
        <v>0.046189376443418015</v>
      </c>
      <c r="G23" s="30">
        <v>4064</v>
      </c>
      <c r="H23" s="31">
        <v>3585</v>
      </c>
      <c r="I23" s="32">
        <f t="shared" si="3"/>
        <v>19</v>
      </c>
      <c r="J23" s="33">
        <f t="shared" si="1"/>
        <v>0.13361227336122733</v>
      </c>
    </row>
    <row r="24" spans="1:10" ht="11.25">
      <c r="A24" s="28">
        <f t="shared" si="4"/>
        <v>17</v>
      </c>
      <c r="B24" s="29" t="s">
        <v>26</v>
      </c>
      <c r="C24" s="30">
        <v>494</v>
      </c>
      <c r="D24" s="31">
        <v>642</v>
      </c>
      <c r="E24" s="32">
        <f t="shared" si="2"/>
        <v>15</v>
      </c>
      <c r="F24" s="33">
        <f t="shared" si="0"/>
        <v>-0.23052959501557632</v>
      </c>
      <c r="G24" s="30">
        <v>3953</v>
      </c>
      <c r="H24" s="31">
        <v>4057</v>
      </c>
      <c r="I24" s="32">
        <f t="shared" si="3"/>
        <v>16</v>
      </c>
      <c r="J24" s="33">
        <f t="shared" si="1"/>
        <v>-0.02563470544737491</v>
      </c>
    </row>
    <row r="25" spans="1:10" ht="11.25">
      <c r="A25" s="28">
        <f t="shared" si="4"/>
        <v>18</v>
      </c>
      <c r="B25" s="29" t="s">
        <v>27</v>
      </c>
      <c r="C25" s="30">
        <v>459</v>
      </c>
      <c r="D25" s="31">
        <v>567</v>
      </c>
      <c r="E25" s="32">
        <f t="shared" si="2"/>
        <v>18</v>
      </c>
      <c r="F25" s="33">
        <f t="shared" si="0"/>
        <v>-0.19047619047619047</v>
      </c>
      <c r="G25" s="30">
        <v>3930</v>
      </c>
      <c r="H25" s="31">
        <v>3923</v>
      </c>
      <c r="I25" s="32">
        <f t="shared" si="3"/>
        <v>17</v>
      </c>
      <c r="J25" s="33">
        <f t="shared" si="1"/>
        <v>0.0017843487127198571</v>
      </c>
    </row>
    <row r="26" spans="1:10" ht="11.25">
      <c r="A26" s="28">
        <f t="shared" si="4"/>
        <v>19</v>
      </c>
      <c r="B26" s="29" t="s">
        <v>29</v>
      </c>
      <c r="C26" s="30">
        <v>619</v>
      </c>
      <c r="D26" s="31">
        <v>589</v>
      </c>
      <c r="E26" s="32">
        <f t="shared" si="2"/>
        <v>17</v>
      </c>
      <c r="F26" s="33">
        <f t="shared" si="0"/>
        <v>0.050933786078098474</v>
      </c>
      <c r="G26" s="30">
        <v>3838</v>
      </c>
      <c r="H26" s="31">
        <v>4779</v>
      </c>
      <c r="I26" s="32">
        <f t="shared" si="3"/>
        <v>15</v>
      </c>
      <c r="J26" s="33">
        <f t="shared" si="1"/>
        <v>-0.19690311780707262</v>
      </c>
    </row>
    <row r="27" spans="1:10" ht="11.25">
      <c r="A27" s="28">
        <f t="shared" si="4"/>
        <v>20</v>
      </c>
      <c r="B27" s="29" t="s">
        <v>28</v>
      </c>
      <c r="C27" s="30">
        <v>520</v>
      </c>
      <c r="D27" s="31">
        <v>504</v>
      </c>
      <c r="E27" s="32">
        <f t="shared" si="2"/>
        <v>19</v>
      </c>
      <c r="F27" s="33">
        <f t="shared" si="0"/>
        <v>0.031746031746031744</v>
      </c>
      <c r="G27" s="30">
        <v>3834</v>
      </c>
      <c r="H27" s="31">
        <v>3732</v>
      </c>
      <c r="I27" s="32">
        <f t="shared" si="3"/>
        <v>18</v>
      </c>
      <c r="J27" s="33">
        <f t="shared" si="1"/>
        <v>0.027331189710610933</v>
      </c>
    </row>
    <row r="28" spans="1:10" ht="11.25">
      <c r="A28" s="28">
        <f t="shared" si="4"/>
        <v>21</v>
      </c>
      <c r="B28" s="29" t="s">
        <v>30</v>
      </c>
      <c r="C28" s="30">
        <v>379</v>
      </c>
      <c r="D28" s="31">
        <v>287</v>
      </c>
      <c r="E28" s="32">
        <f t="shared" si="2"/>
        <v>23</v>
      </c>
      <c r="F28" s="33">
        <f t="shared" si="0"/>
        <v>0.3205574912891986</v>
      </c>
      <c r="G28" s="30">
        <v>2601</v>
      </c>
      <c r="H28" s="31">
        <v>2774</v>
      </c>
      <c r="I28" s="32">
        <f t="shared" si="3"/>
        <v>21</v>
      </c>
      <c r="J28" s="33">
        <f t="shared" si="1"/>
        <v>-0.06236481614996395</v>
      </c>
    </row>
    <row r="29" spans="1:10" ht="11.25">
      <c r="A29" s="28">
        <f t="shared" si="4"/>
        <v>22</v>
      </c>
      <c r="B29" s="29" t="s">
        <v>31</v>
      </c>
      <c r="C29" s="30">
        <v>315</v>
      </c>
      <c r="D29" s="31">
        <v>355</v>
      </c>
      <c r="E29" s="32">
        <f t="shared" si="2"/>
        <v>21</v>
      </c>
      <c r="F29" s="33">
        <f t="shared" si="0"/>
        <v>-0.11267605633802817</v>
      </c>
      <c r="G29" s="30">
        <v>1921</v>
      </c>
      <c r="H29" s="31">
        <v>1305</v>
      </c>
      <c r="I29" s="32">
        <f t="shared" si="3"/>
        <v>27</v>
      </c>
      <c r="J29" s="33">
        <f t="shared" si="1"/>
        <v>0.47203065134099614</v>
      </c>
    </row>
    <row r="30" spans="1:10" ht="11.25">
      <c r="A30" s="28">
        <f t="shared" si="4"/>
        <v>23</v>
      </c>
      <c r="B30" s="29" t="s">
        <v>33</v>
      </c>
      <c r="C30" s="30">
        <v>371</v>
      </c>
      <c r="D30" s="31">
        <v>254</v>
      </c>
      <c r="E30" s="32">
        <f t="shared" si="2"/>
        <v>24</v>
      </c>
      <c r="F30" s="33">
        <f t="shared" si="0"/>
        <v>0.46062992125984253</v>
      </c>
      <c r="G30" s="30">
        <v>1908</v>
      </c>
      <c r="H30" s="31">
        <v>1384</v>
      </c>
      <c r="I30" s="32">
        <f t="shared" si="3"/>
        <v>25</v>
      </c>
      <c r="J30" s="33">
        <f t="shared" si="1"/>
        <v>0.3786127167630058</v>
      </c>
    </row>
    <row r="31" spans="1:10" ht="11.25">
      <c r="A31" s="28">
        <f t="shared" si="4"/>
        <v>24</v>
      </c>
      <c r="B31" s="29" t="s">
        <v>35</v>
      </c>
      <c r="C31" s="30">
        <v>271</v>
      </c>
      <c r="D31" s="31">
        <v>220</v>
      </c>
      <c r="E31" s="32">
        <f t="shared" si="2"/>
        <v>26</v>
      </c>
      <c r="F31" s="33">
        <f t="shared" si="0"/>
        <v>0.2318181818181818</v>
      </c>
      <c r="G31" s="30">
        <v>1817</v>
      </c>
      <c r="H31" s="31">
        <v>1606</v>
      </c>
      <c r="I31" s="32">
        <f t="shared" si="3"/>
        <v>24</v>
      </c>
      <c r="J31" s="33">
        <f t="shared" si="1"/>
        <v>0.13138231631382316</v>
      </c>
    </row>
    <row r="32" spans="1:10" ht="11.25">
      <c r="A32" s="28">
        <f t="shared" si="4"/>
        <v>25</v>
      </c>
      <c r="B32" s="29" t="s">
        <v>32</v>
      </c>
      <c r="C32" s="30">
        <v>248</v>
      </c>
      <c r="D32" s="31">
        <v>323</v>
      </c>
      <c r="E32" s="32">
        <f t="shared" si="2"/>
        <v>22</v>
      </c>
      <c r="F32" s="33">
        <f t="shared" si="0"/>
        <v>-0.23219814241486067</v>
      </c>
      <c r="G32" s="30">
        <v>1710</v>
      </c>
      <c r="H32" s="31">
        <v>2200</v>
      </c>
      <c r="I32" s="32">
        <f t="shared" si="3"/>
        <v>22</v>
      </c>
      <c r="J32" s="33">
        <f t="shared" si="1"/>
        <v>-0.22272727272727272</v>
      </c>
    </row>
    <row r="33" spans="1:10" ht="11.25">
      <c r="A33" s="28">
        <f t="shared" si="4"/>
        <v>26</v>
      </c>
      <c r="B33" s="29" t="s">
        <v>34</v>
      </c>
      <c r="C33" s="30">
        <v>224</v>
      </c>
      <c r="D33" s="31">
        <v>225</v>
      </c>
      <c r="E33" s="32">
        <f t="shared" si="2"/>
        <v>25</v>
      </c>
      <c r="F33" s="33">
        <f t="shared" si="0"/>
        <v>-0.0044444444444444444</v>
      </c>
      <c r="G33" s="30">
        <v>1548</v>
      </c>
      <c r="H33" s="31">
        <v>2109</v>
      </c>
      <c r="I33" s="32">
        <f t="shared" si="3"/>
        <v>23</v>
      </c>
      <c r="J33" s="33">
        <f t="shared" si="1"/>
        <v>-0.26600284495021337</v>
      </c>
    </row>
    <row r="34" spans="1:10" ht="11.25">
      <c r="A34" s="28">
        <f t="shared" si="4"/>
        <v>27</v>
      </c>
      <c r="B34" s="29" t="s">
        <v>37</v>
      </c>
      <c r="C34" s="30">
        <v>171</v>
      </c>
      <c r="D34" s="31">
        <v>117</v>
      </c>
      <c r="E34" s="32">
        <f t="shared" si="2"/>
        <v>29</v>
      </c>
      <c r="F34" s="33">
        <f t="shared" si="0"/>
        <v>0.46153846153846156</v>
      </c>
      <c r="G34" s="30">
        <v>1149</v>
      </c>
      <c r="H34" s="31">
        <v>970</v>
      </c>
      <c r="I34" s="32">
        <f t="shared" si="3"/>
        <v>28</v>
      </c>
      <c r="J34" s="33">
        <f t="shared" si="1"/>
        <v>0.18453608247422681</v>
      </c>
    </row>
    <row r="35" spans="1:10" ht="11.25">
      <c r="A35" s="28">
        <f t="shared" si="4"/>
        <v>28</v>
      </c>
      <c r="B35" s="29" t="s">
        <v>36</v>
      </c>
      <c r="C35" s="30">
        <v>143</v>
      </c>
      <c r="D35" s="31">
        <v>174</v>
      </c>
      <c r="E35" s="32">
        <f t="shared" si="2"/>
        <v>27</v>
      </c>
      <c r="F35" s="33">
        <f t="shared" si="0"/>
        <v>-0.1781609195402299</v>
      </c>
      <c r="G35" s="30">
        <v>985</v>
      </c>
      <c r="H35" s="31">
        <v>1326</v>
      </c>
      <c r="I35" s="32">
        <f t="shared" si="3"/>
        <v>26</v>
      </c>
      <c r="J35" s="33">
        <f t="shared" si="1"/>
        <v>-0.2571644042232277</v>
      </c>
    </row>
    <row r="36" spans="1:10" ht="11.25">
      <c r="A36" s="28">
        <f t="shared" si="4"/>
        <v>29</v>
      </c>
      <c r="B36" s="29" t="s">
        <v>38</v>
      </c>
      <c r="C36" s="30">
        <v>137</v>
      </c>
      <c r="D36" s="31">
        <v>147</v>
      </c>
      <c r="E36" s="32">
        <f t="shared" si="2"/>
        <v>28</v>
      </c>
      <c r="F36" s="33">
        <f t="shared" si="0"/>
        <v>-0.06802721088435375</v>
      </c>
      <c r="G36" s="30">
        <v>925</v>
      </c>
      <c r="H36" s="31">
        <v>866</v>
      </c>
      <c r="I36" s="32">
        <f t="shared" si="3"/>
        <v>29</v>
      </c>
      <c r="J36" s="33">
        <f t="shared" si="1"/>
        <v>0.06812933025404157</v>
      </c>
    </row>
    <row r="37" spans="1:10" ht="11.25">
      <c r="A37" s="28">
        <f t="shared" si="4"/>
        <v>30</v>
      </c>
      <c r="B37" s="29" t="s">
        <v>39</v>
      </c>
      <c r="C37" s="30">
        <v>108</v>
      </c>
      <c r="D37" s="31">
        <v>94</v>
      </c>
      <c r="E37" s="32">
        <f t="shared" si="2"/>
        <v>30</v>
      </c>
      <c r="F37" s="33">
        <f t="shared" si="0"/>
        <v>0.14893617021276595</v>
      </c>
      <c r="G37" s="30">
        <v>689</v>
      </c>
      <c r="H37" s="31">
        <v>515</v>
      </c>
      <c r="I37" s="32">
        <f t="shared" si="3"/>
        <v>32</v>
      </c>
      <c r="J37" s="33">
        <f t="shared" si="1"/>
        <v>0.3378640776699029</v>
      </c>
    </row>
    <row r="38" spans="1:10" ht="11.25">
      <c r="A38" s="28">
        <f t="shared" si="4"/>
        <v>31</v>
      </c>
      <c r="B38" s="29" t="s">
        <v>40</v>
      </c>
      <c r="C38" s="30">
        <v>92</v>
      </c>
      <c r="D38" s="31">
        <v>63</v>
      </c>
      <c r="E38" s="32">
        <f t="shared" si="2"/>
        <v>32</v>
      </c>
      <c r="F38" s="33">
        <f t="shared" si="0"/>
        <v>0.4603174603174603</v>
      </c>
      <c r="G38" s="30">
        <v>488</v>
      </c>
      <c r="H38" s="31">
        <v>673</v>
      </c>
      <c r="I38" s="32">
        <f t="shared" si="3"/>
        <v>30</v>
      </c>
      <c r="J38" s="33">
        <f t="shared" si="1"/>
        <v>-0.274888558692422</v>
      </c>
    </row>
    <row r="39" spans="1:10" ht="11.25">
      <c r="A39" s="28">
        <f t="shared" si="4"/>
        <v>32</v>
      </c>
      <c r="B39" s="29" t="s">
        <v>41</v>
      </c>
      <c r="C39" s="30">
        <v>37</v>
      </c>
      <c r="D39" s="31">
        <v>82</v>
      </c>
      <c r="E39" s="32">
        <f t="shared" si="2"/>
        <v>31</v>
      </c>
      <c r="F39" s="33">
        <f t="shared" si="0"/>
        <v>-0.5487804878048781</v>
      </c>
      <c r="G39" s="30">
        <v>429</v>
      </c>
      <c r="H39" s="31">
        <v>576</v>
      </c>
      <c r="I39" s="32">
        <f t="shared" si="3"/>
        <v>31</v>
      </c>
      <c r="J39" s="33">
        <f t="shared" si="1"/>
        <v>-0.2552083333333333</v>
      </c>
    </row>
    <row r="40" spans="1:10" ht="11.25">
      <c r="A40" s="28">
        <f t="shared" si="4"/>
        <v>33</v>
      </c>
      <c r="B40" s="29" t="s">
        <v>42</v>
      </c>
      <c r="C40" s="30">
        <v>50</v>
      </c>
      <c r="D40" s="31">
        <v>44</v>
      </c>
      <c r="E40" s="32">
        <f t="shared" si="2"/>
        <v>33</v>
      </c>
      <c r="F40" s="33">
        <f t="shared" si="0"/>
        <v>0.13636363636363635</v>
      </c>
      <c r="G40" s="30">
        <v>350</v>
      </c>
      <c r="H40" s="31">
        <v>261</v>
      </c>
      <c r="I40" s="32">
        <f t="shared" si="3"/>
        <v>33</v>
      </c>
      <c r="J40" s="33">
        <f t="shared" si="1"/>
        <v>0.34099616858237547</v>
      </c>
    </row>
    <row r="41" spans="1:10" ht="11.25">
      <c r="A41" s="28">
        <f t="shared" si="4"/>
        <v>34</v>
      </c>
      <c r="B41" s="29" t="s">
        <v>43</v>
      </c>
      <c r="C41" s="30">
        <v>20</v>
      </c>
      <c r="D41" s="31">
        <v>31</v>
      </c>
      <c r="E41" s="32">
        <f t="shared" si="2"/>
        <v>34</v>
      </c>
      <c r="F41" s="33">
        <f t="shared" si="0"/>
        <v>-0.3548387096774194</v>
      </c>
      <c r="G41" s="30">
        <v>189</v>
      </c>
      <c r="H41" s="31">
        <v>158</v>
      </c>
      <c r="I41" s="32">
        <f t="shared" si="3"/>
        <v>35</v>
      </c>
      <c r="J41" s="33">
        <f t="shared" si="1"/>
        <v>0.1962025316455696</v>
      </c>
    </row>
    <row r="42" spans="1:10" ht="11.25">
      <c r="A42" s="28">
        <f t="shared" si="4"/>
        <v>35</v>
      </c>
      <c r="B42" s="29" t="s">
        <v>44</v>
      </c>
      <c r="C42" s="30">
        <v>18</v>
      </c>
      <c r="D42" s="31">
        <v>22</v>
      </c>
      <c r="E42" s="32">
        <f t="shared" si="2"/>
        <v>36</v>
      </c>
      <c r="F42" s="33">
        <f t="shared" si="0"/>
        <v>-0.18181818181818182</v>
      </c>
      <c r="G42" s="30">
        <v>189</v>
      </c>
      <c r="H42" s="31">
        <v>199</v>
      </c>
      <c r="I42" s="32">
        <f t="shared" si="3"/>
        <v>34</v>
      </c>
      <c r="J42" s="33">
        <f t="shared" si="1"/>
        <v>-0.05025125628140704</v>
      </c>
    </row>
    <row r="43" spans="1:10" ht="11.25">
      <c r="A43" s="28">
        <f t="shared" si="4"/>
        <v>36</v>
      </c>
      <c r="B43" s="29" t="s">
        <v>45</v>
      </c>
      <c r="C43" s="30">
        <v>11</v>
      </c>
      <c r="D43" s="31">
        <v>28</v>
      </c>
      <c r="E43" s="32">
        <f t="shared" si="2"/>
        <v>35</v>
      </c>
      <c r="F43" s="33">
        <f t="shared" si="0"/>
        <v>-0.6071428571428571</v>
      </c>
      <c r="G43" s="30">
        <v>87</v>
      </c>
      <c r="H43" s="31">
        <v>158</v>
      </c>
      <c r="I43" s="32">
        <f t="shared" si="3"/>
        <v>35</v>
      </c>
      <c r="J43" s="33">
        <f t="shared" si="1"/>
        <v>-0.44936708860759494</v>
      </c>
    </row>
    <row r="44" spans="1:10" ht="11.25">
      <c r="A44" s="28">
        <f t="shared" si="4"/>
        <v>37</v>
      </c>
      <c r="B44" s="29" t="s">
        <v>46</v>
      </c>
      <c r="C44" s="30">
        <v>18</v>
      </c>
      <c r="D44" s="31">
        <v>3</v>
      </c>
      <c r="E44" s="32">
        <f t="shared" si="2"/>
        <v>39</v>
      </c>
      <c r="F44" s="33">
        <f t="shared" si="0"/>
        <v>5</v>
      </c>
      <c r="G44" s="30">
        <v>85</v>
      </c>
      <c r="H44" s="31">
        <v>36</v>
      </c>
      <c r="I44" s="32">
        <f t="shared" si="3"/>
        <v>37</v>
      </c>
      <c r="J44" s="33">
        <f t="shared" si="1"/>
        <v>1.3611111111111112</v>
      </c>
    </row>
    <row r="45" spans="1:10" ht="11.25">
      <c r="A45" s="28">
        <f t="shared" si="4"/>
        <v>38</v>
      </c>
      <c r="B45" s="29" t="s">
        <v>47</v>
      </c>
      <c r="C45" s="30">
        <v>7</v>
      </c>
      <c r="D45" s="31">
        <v>9</v>
      </c>
      <c r="E45" s="32">
        <f t="shared" si="2"/>
        <v>37</v>
      </c>
      <c r="F45" s="33">
        <f t="shared" si="0"/>
        <v>-0.2222222222222222</v>
      </c>
      <c r="G45" s="30">
        <v>36</v>
      </c>
      <c r="H45" s="31">
        <v>35</v>
      </c>
      <c r="I45" s="32">
        <f t="shared" si="3"/>
        <v>38</v>
      </c>
      <c r="J45" s="33">
        <f t="shared" si="1"/>
        <v>0.02857142857142857</v>
      </c>
    </row>
    <row r="46" spans="1:10" ht="11.25">
      <c r="A46" s="28">
        <f t="shared" si="4"/>
        <v>39</v>
      </c>
      <c r="B46" s="29" t="s">
        <v>48</v>
      </c>
      <c r="C46" s="30">
        <v>2</v>
      </c>
      <c r="D46" s="31" t="s">
        <v>49</v>
      </c>
      <c r="E46" s="32"/>
      <c r="F46" s="33"/>
      <c r="G46" s="30">
        <v>14</v>
      </c>
      <c r="H46" s="31">
        <v>3</v>
      </c>
      <c r="I46" s="32">
        <f t="shared" si="3"/>
        <v>44</v>
      </c>
      <c r="J46" s="33">
        <f t="shared" si="1"/>
        <v>3.6666666666666665</v>
      </c>
    </row>
    <row r="47" spans="1:10" ht="11.25">
      <c r="A47" s="28">
        <f t="shared" si="4"/>
        <v>40</v>
      </c>
      <c r="B47" s="29" t="s">
        <v>50</v>
      </c>
      <c r="C47" s="30" t="s">
        <v>49</v>
      </c>
      <c r="D47" s="34">
        <v>2</v>
      </c>
      <c r="E47" s="32">
        <f>RANK(D47,$D$8:$D$56)</f>
        <v>40</v>
      </c>
      <c r="F47" s="33"/>
      <c r="G47" s="30">
        <v>13</v>
      </c>
      <c r="H47" s="34">
        <v>9</v>
      </c>
      <c r="I47" s="32">
        <f t="shared" si="3"/>
        <v>40</v>
      </c>
      <c r="J47" s="33">
        <f t="shared" si="1"/>
        <v>0.4444444444444444</v>
      </c>
    </row>
    <row r="48" spans="1:10" ht="11.25">
      <c r="A48" s="28">
        <f t="shared" si="4"/>
        <v>41</v>
      </c>
      <c r="B48" s="29" t="s">
        <v>52</v>
      </c>
      <c r="C48" s="30">
        <v>1</v>
      </c>
      <c r="D48" s="34">
        <v>6</v>
      </c>
      <c r="E48" s="32">
        <f>RANK(D48,$D$8:$D$56)</f>
        <v>38</v>
      </c>
      <c r="F48" s="33">
        <f>(C48-D48)/D48</f>
        <v>-0.8333333333333334</v>
      </c>
      <c r="G48" s="30">
        <v>12</v>
      </c>
      <c r="H48" s="34">
        <v>17</v>
      </c>
      <c r="I48" s="32">
        <f t="shared" si="3"/>
        <v>39</v>
      </c>
      <c r="J48" s="33">
        <f t="shared" si="1"/>
        <v>-0.29411764705882354</v>
      </c>
    </row>
    <row r="49" spans="1:10" ht="11.25">
      <c r="A49" s="28">
        <f t="shared" si="4"/>
        <v>42</v>
      </c>
      <c r="B49" s="29" t="s">
        <v>51</v>
      </c>
      <c r="C49" s="30" t="s">
        <v>49</v>
      </c>
      <c r="D49" s="34">
        <v>1</v>
      </c>
      <c r="E49" s="32"/>
      <c r="F49" s="33"/>
      <c r="G49" s="30">
        <v>12</v>
      </c>
      <c r="H49" s="34">
        <v>3</v>
      </c>
      <c r="I49" s="32">
        <f t="shared" si="3"/>
        <v>44</v>
      </c>
      <c r="J49" s="33">
        <f t="shared" si="1"/>
        <v>3</v>
      </c>
    </row>
    <row r="50" spans="1:10" ht="11.25">
      <c r="A50" s="28">
        <f t="shared" si="4"/>
        <v>43</v>
      </c>
      <c r="B50" s="35" t="s">
        <v>54</v>
      </c>
      <c r="C50" s="30">
        <v>1</v>
      </c>
      <c r="D50" s="34">
        <v>1</v>
      </c>
      <c r="E50" s="32"/>
      <c r="F50" s="33">
        <f>(C50-D50)/D50</f>
        <v>0</v>
      </c>
      <c r="G50" s="30">
        <v>7</v>
      </c>
      <c r="H50" s="34">
        <v>8</v>
      </c>
      <c r="I50" s="32">
        <f t="shared" si="3"/>
        <v>41</v>
      </c>
      <c r="J50" s="33">
        <f t="shared" si="1"/>
        <v>-0.125</v>
      </c>
    </row>
    <row r="51" spans="1:10" ht="11.25">
      <c r="A51" s="36">
        <f t="shared" si="4"/>
        <v>44</v>
      </c>
      <c r="B51" s="35" t="s">
        <v>53</v>
      </c>
      <c r="C51" s="30" t="s">
        <v>49</v>
      </c>
      <c r="D51" s="34" t="s">
        <v>49</v>
      </c>
      <c r="E51" s="32"/>
      <c r="F51" s="33"/>
      <c r="G51" s="30">
        <v>4</v>
      </c>
      <c r="H51" s="34">
        <v>4</v>
      </c>
      <c r="I51" s="32">
        <f t="shared" si="3"/>
        <v>43</v>
      </c>
      <c r="J51" s="33">
        <f t="shared" si="1"/>
        <v>0</v>
      </c>
    </row>
    <row r="52" spans="1:10" ht="11.25">
      <c r="A52" s="36">
        <f t="shared" si="4"/>
        <v>45</v>
      </c>
      <c r="B52" s="35" t="s">
        <v>55</v>
      </c>
      <c r="C52" s="30" t="s">
        <v>49</v>
      </c>
      <c r="D52" s="34" t="s">
        <v>49</v>
      </c>
      <c r="E52" s="32"/>
      <c r="F52" s="33"/>
      <c r="G52" s="30">
        <v>2</v>
      </c>
      <c r="H52" s="34">
        <v>5</v>
      </c>
      <c r="I52" s="32">
        <f t="shared" si="3"/>
        <v>42</v>
      </c>
      <c r="J52" s="33">
        <f t="shared" si="1"/>
        <v>-0.6</v>
      </c>
    </row>
    <row r="53" spans="1:10" ht="11.25">
      <c r="A53" s="36">
        <f t="shared" si="4"/>
        <v>46</v>
      </c>
      <c r="B53" s="35" t="s">
        <v>56</v>
      </c>
      <c r="C53" s="30" t="s">
        <v>49</v>
      </c>
      <c r="D53" s="34" t="s">
        <v>49</v>
      </c>
      <c r="E53" s="32"/>
      <c r="F53" s="33"/>
      <c r="G53" s="30">
        <v>2</v>
      </c>
      <c r="H53" s="34" t="s">
        <v>49</v>
      </c>
      <c r="I53" s="32"/>
      <c r="J53" s="33"/>
    </row>
    <row r="54" spans="1:10" ht="11.25">
      <c r="A54" s="36">
        <f t="shared" si="4"/>
        <v>47</v>
      </c>
      <c r="B54" s="35" t="s">
        <v>57</v>
      </c>
      <c r="C54" s="30">
        <v>1</v>
      </c>
      <c r="D54" s="34" t="s">
        <v>49</v>
      </c>
      <c r="E54" s="32"/>
      <c r="F54" s="33"/>
      <c r="G54" s="30">
        <v>1</v>
      </c>
      <c r="H54" s="34" t="s">
        <v>49</v>
      </c>
      <c r="I54" s="32"/>
      <c r="J54" s="33"/>
    </row>
    <row r="55" spans="1:10" ht="11.25">
      <c r="A55" s="36">
        <f t="shared" si="4"/>
        <v>48</v>
      </c>
      <c r="B55" s="29" t="s">
        <v>58</v>
      </c>
      <c r="C55" s="30" t="s">
        <v>49</v>
      </c>
      <c r="D55" s="34" t="s">
        <v>49</v>
      </c>
      <c r="E55" s="32"/>
      <c r="F55" s="33"/>
      <c r="G55" s="30">
        <v>1</v>
      </c>
      <c r="H55" s="34" t="s">
        <v>49</v>
      </c>
      <c r="I55" s="32"/>
      <c r="J55" s="33"/>
    </row>
    <row r="56" spans="1:10" ht="11.25">
      <c r="A56" s="28">
        <f t="shared" si="4"/>
        <v>49</v>
      </c>
      <c r="B56" s="37" t="s">
        <v>59</v>
      </c>
      <c r="C56" s="38" t="s">
        <v>49</v>
      </c>
      <c r="D56" s="34" t="s">
        <v>49</v>
      </c>
      <c r="E56" s="32"/>
      <c r="F56" s="39"/>
      <c r="G56" s="38">
        <v>1</v>
      </c>
      <c r="H56" s="34" t="s">
        <v>49</v>
      </c>
      <c r="I56" s="32"/>
      <c r="J56" s="40"/>
    </row>
    <row r="57" spans="1:10" ht="2.25" customHeight="1" thickBot="1">
      <c r="A57" s="41"/>
      <c r="B57" s="42"/>
      <c r="C57" s="43"/>
      <c r="D57" s="44"/>
      <c r="E57" s="45"/>
      <c r="F57" s="46"/>
      <c r="G57" s="43">
        <v>1</v>
      </c>
      <c r="H57" s="44" t="s">
        <v>49</v>
      </c>
      <c r="I57" s="45"/>
      <c r="J57" s="47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8538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2005-08-01T22:37:17Z</dcterms:created>
  <dcterms:modified xsi:type="dcterms:W3CDTF">2005-08-01T22:37:57Z</dcterms:modified>
  <cp:category/>
  <cp:version/>
  <cp:contentType/>
  <cp:contentStatus/>
</cp:coreProperties>
</file>