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9345" activeTab="0"/>
  </bookViews>
  <sheets>
    <sheet name="Δ0403_Mar04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<sst xmlns="http://schemas.openxmlformats.org/spreadsheetml/2006/main" count="81" uniqueCount="60">
  <si>
    <t>MARCH '04 -YTD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</si>
  <si>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</si>
  <si>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</si>
  <si>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</si>
  <si>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</si>
  <si>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Mar'04-YTD</t>
  </si>
  <si>
    <t>Mar'03 YTD</t>
  </si>
  <si>
    <t>Rank</t>
  </si>
  <si>
    <t>TOTAL</t>
  </si>
  <si>
    <t>TOYOTA</t>
  </si>
  <si>
    <t>HYUNDAI</t>
  </si>
  <si>
    <t>FORD</t>
  </si>
  <si>
    <t>OPEL</t>
  </si>
  <si>
    <t>VOLKS WAGEN</t>
  </si>
  <si>
    <t>FIAT</t>
  </si>
  <si>
    <t>CITROEN</t>
  </si>
  <si>
    <t>PEUGEOT</t>
  </si>
  <si>
    <t>RENAULT</t>
  </si>
  <si>
    <t>SEAT</t>
  </si>
  <si>
    <t>NISSAN</t>
  </si>
  <si>
    <t>SUZUKI</t>
  </si>
  <si>
    <t>SKODA</t>
  </si>
  <si>
    <t>MERCEDES</t>
  </si>
  <si>
    <t>HONDA</t>
  </si>
  <si>
    <t>MAZDA</t>
  </si>
  <si>
    <t>AUDI</t>
  </si>
  <si>
    <t>DAEWOO</t>
  </si>
  <si>
    <t>B.M.W.</t>
  </si>
  <si>
    <t>MITSUBISHI</t>
  </si>
  <si>
    <t>ALFA ROMEO</t>
  </si>
  <si>
    <t>CHRYSLER</t>
  </si>
  <si>
    <t>KIA MOTORS</t>
  </si>
  <si>
    <t>DAIHATSU</t>
  </si>
  <si>
    <t>LANCIA</t>
  </si>
  <si>
    <t>VOLVO</t>
  </si>
  <si>
    <t>SUBARU</t>
  </si>
  <si>
    <t>SMART</t>
  </si>
  <si>
    <t>LADA</t>
  </si>
  <si>
    <t>SAAB</t>
  </si>
  <si>
    <t>MINI</t>
  </si>
  <si>
    <t>MG ROVER</t>
  </si>
  <si>
    <t>LAND ROVER</t>
  </si>
  <si>
    <t>PORSCHE</t>
  </si>
  <si>
    <t>JAGUAR</t>
  </si>
  <si>
    <t>SSANGYONG</t>
  </si>
  <si>
    <t/>
  </si>
  <si>
    <t>MG-ROVER</t>
  </si>
  <si>
    <t>BMW</t>
  </si>
  <si>
    <t>LEXUS</t>
  </si>
  <si>
    <t>GM</t>
  </si>
  <si>
    <t>FERRARI</t>
  </si>
  <si>
    <t>MASERATI</t>
  </si>
  <si>
    <t>MC LΟUIS</t>
  </si>
  <si>
    <t>OTHERS</t>
  </si>
  <si>
    <t>LOTUS</t>
  </si>
  <si>
    <t>LAMBORGHINI</t>
  </si>
  <si>
    <t>MOBILVETTA</t>
  </si>
  <si>
    <t>BENTLEY</t>
  </si>
  <si>
    <t>SEAT SA MARTORE</t>
  </si>
  <si>
    <t>MC LUIS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</si>
</sst>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9">
    <font>
      <sz val="10"/>
      <name val="Arial Greek"/>
      <family val="0"/>
    </font>
    <font>
      <sz val="10"/>
      <name val="MS Sans Serif"/>
      <family val="0"/>
    </font>
    <font>
      <u val="single"/>
      <sz val="10"/>
      <color indexed="36"/>
      <name val="Arial Greek"/>
      <family val="0"/>
    </font>
    <font>
      <sz val="10"/>
      <color indexed="8"/>
      <name val="MS Sans Serif"/>
      <family val="0"/>
    </font>
    <font>
      <u val="single"/>
      <sz val="10"/>
      <color indexed="12"/>
      <name val="Arial Greek"/>
      <family val="0"/>
    </font>
    <font>
      <sz val="8.5"/>
      <color indexed="8"/>
      <name val="Times New Roman Greek"/>
      <family val="1"/>
    </font>
    <font>
      <b/>
      <sz val="8.5"/>
      <color indexed="8"/>
      <name val="Times New Roman Greek"/>
      <family val="1"/>
    </font>
    <font>
      <b/>
      <sz val="8.5"/>
      <name val="Times New Roman Greek"/>
      <family val="1"/>
    </font>
    <font>
      <sz val="8.5"/>
      <name val="Times New Roman Greek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Alignment="1">
      <alignment horizontal="center"/>
      <protection/>
    </xf>
    <xf numFmtId="0" fontId="6" fillId="0" borderId="0" xfId="18" applyFont="1" applyAlignment="1">
      <alignment horizontal="left" vertical="center"/>
      <protection/>
    </xf>
    <xf numFmtId="0" fontId="6" fillId="0" borderId="0" xfId="18" applyFont="1" applyAlignment="1">
      <alignment horizontal="centerContinuous" vertical="center"/>
      <protection/>
    </xf>
    <xf numFmtId="0" fontId="6" fillId="0" borderId="0" xfId="18" applyFont="1" applyAlignment="1">
      <alignment horizontal="center" wrapText="1"/>
      <protection/>
    </xf>
    <xf numFmtId="0" fontId="6" fillId="0" borderId="1" xfId="18" applyFont="1" applyBorder="1">
      <alignment/>
      <protection/>
    </xf>
    <xf numFmtId="0" fontId="7" fillId="0" borderId="2" xfId="17" applyFont="1" applyBorder="1">
      <alignment/>
      <protection/>
    </xf>
    <xf numFmtId="17" fontId="6" fillId="0" borderId="3" xfId="18" applyNumberFormat="1" applyFont="1" applyBorder="1" applyAlignment="1">
      <alignment horizontal="center"/>
      <protection/>
    </xf>
    <xf numFmtId="17" fontId="6" fillId="0" borderId="4" xfId="18" applyNumberFormat="1" applyFont="1" applyBorder="1" applyAlignment="1">
      <alignment horizontal="centerContinuous"/>
      <protection/>
    </xf>
    <xf numFmtId="0" fontId="6" fillId="0" borderId="5" xfId="18" applyFont="1" applyBorder="1" applyAlignment="1">
      <alignment horizontal="centerContinuous"/>
      <protection/>
    </xf>
    <xf numFmtId="0" fontId="6" fillId="0" borderId="4" xfId="18" applyFont="1" applyBorder="1" applyAlignment="1">
      <alignment horizontal="center"/>
      <protection/>
    </xf>
    <xf numFmtId="0" fontId="6" fillId="0" borderId="6" xfId="18" applyFont="1" applyBorder="1" applyAlignment="1">
      <alignment horizontal="center"/>
      <protection/>
    </xf>
    <xf numFmtId="0" fontId="6" fillId="0" borderId="7" xfId="18" applyFont="1" applyBorder="1" applyAlignment="1">
      <alignment horizontal="left" vertical="center"/>
      <protection/>
    </xf>
    <xf numFmtId="0" fontId="7" fillId="0" borderId="8" xfId="17" applyFont="1" applyBorder="1" applyAlignment="1">
      <alignment horizontal="left" vertical="center"/>
      <protection/>
    </xf>
    <xf numFmtId="1" fontId="6" fillId="0" borderId="9" xfId="18" applyNumberFormat="1" applyFont="1" applyBorder="1" applyAlignment="1">
      <alignment horizontal="center" vertical="center"/>
      <protection/>
    </xf>
    <xf numFmtId="1" fontId="6" fillId="0" borderId="10" xfId="18" applyNumberFormat="1" applyFont="1" applyBorder="1" applyAlignment="1">
      <alignment horizontal="centerContinuous" vertical="center"/>
      <protection/>
    </xf>
    <xf numFmtId="1" fontId="6" fillId="0" borderId="11" xfId="18" applyNumberFormat="1" applyFont="1" applyBorder="1" applyAlignment="1">
      <alignment horizontal="centerContinuous" vertical="center"/>
      <protection/>
    </xf>
    <xf numFmtId="195" fontId="6" fillId="0" borderId="10" xfId="25" applyNumberFormat="1" applyFont="1" applyBorder="1" applyAlignment="1">
      <alignment horizontal="center" vertical="center"/>
    </xf>
    <xf numFmtId="195" fontId="6" fillId="0" borderId="12" xfId="25" applyNumberFormat="1" applyFont="1" applyBorder="1" applyAlignment="1">
      <alignment horizontal="center" vertical="center"/>
    </xf>
    <xf numFmtId="0" fontId="5" fillId="0" borderId="0" xfId="18" applyFont="1" applyAlignment="1">
      <alignment horizontal="left" vertical="center"/>
      <protection/>
    </xf>
    <xf numFmtId="0" fontId="5" fillId="0" borderId="13" xfId="18" applyFont="1" applyBorder="1" applyAlignment="1">
      <alignment horizontal="center"/>
      <protection/>
    </xf>
    <xf numFmtId="0" fontId="8" fillId="0" borderId="0" xfId="15" applyFont="1" applyBorder="1">
      <alignment/>
      <protection/>
    </xf>
    <xf numFmtId="0" fontId="8" fillId="0" borderId="14" xfId="15" applyFont="1" applyBorder="1" applyAlignment="1">
      <alignment horizontal="center"/>
      <protection/>
    </xf>
    <xf numFmtId="0" fontId="8" fillId="0" borderId="15" xfId="19" applyFont="1" applyBorder="1" applyAlignment="1">
      <alignment horizontal="center"/>
      <protection/>
    </xf>
    <xf numFmtId="196" fontId="5" fillId="0" borderId="16" xfId="18" applyNumberFormat="1" applyFont="1" applyBorder="1" applyAlignment="1">
      <alignment horizontal="center"/>
      <protection/>
    </xf>
    <xf numFmtId="195" fontId="5" fillId="0" borderId="15" xfId="25" applyNumberFormat="1" applyFont="1" applyBorder="1" applyAlignment="1">
      <alignment horizontal="center"/>
    </xf>
    <xf numFmtId="195" fontId="5" fillId="0" borderId="17" xfId="25" applyNumberFormat="1" applyFont="1" applyBorder="1" applyAlignment="1">
      <alignment horizontal="center"/>
    </xf>
    <xf numFmtId="0" fontId="5" fillId="0" borderId="15" xfId="18" applyFont="1" applyBorder="1" applyAlignment="1">
      <alignment horizontal="center"/>
      <protection/>
    </xf>
    <xf numFmtId="0" fontId="5" fillId="0" borderId="7" xfId="18" applyFont="1" applyBorder="1" applyAlignment="1">
      <alignment horizontal="center"/>
      <protection/>
    </xf>
    <xf numFmtId="0" fontId="8" fillId="0" borderId="18" xfId="15" applyFont="1" applyBorder="1">
      <alignment/>
      <protection/>
    </xf>
    <xf numFmtId="0" fontId="8" fillId="0" borderId="9" xfId="15" applyFont="1" applyBorder="1" applyAlignment="1">
      <alignment horizontal="center"/>
      <protection/>
    </xf>
    <xf numFmtId="0" fontId="5" fillId="0" borderId="10" xfId="18" applyFont="1" applyBorder="1" applyAlignment="1">
      <alignment horizontal="center"/>
      <protection/>
    </xf>
    <xf numFmtId="196" fontId="5" fillId="0" borderId="11" xfId="18" applyNumberFormat="1" applyFont="1" applyBorder="1" applyAlignment="1">
      <alignment horizontal="center"/>
      <protection/>
    </xf>
    <xf numFmtId="195" fontId="5" fillId="0" borderId="12" xfId="25" applyNumberFormat="1" applyFont="1" applyBorder="1" applyAlignment="1">
      <alignment horizontal="center"/>
    </xf>
    <xf numFmtId="9" fontId="5" fillId="0" borderId="12" xfId="25" applyFont="1" applyBorder="1" applyAlignment="1">
      <alignment horizontal="center"/>
    </xf>
  </cellXfs>
  <cellStyles count="12">
    <cellStyle name="Normal" xfId="0"/>
    <cellStyle name="Normal_Feb99_New" xfId="15"/>
    <cellStyle name="Followed Hyperlink" xfId="16"/>
    <cellStyle name="Βασικό_1998-12-b" xfId="17"/>
    <cellStyle name="Βασικό_COMPARISON98_97" xfId="18"/>
    <cellStyle name="Βασικό_Dec98_New" xfId="19"/>
    <cellStyle name="Hyperlink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403_Jan04"/>
      <sheetName val="Δ0403_Feb04"/>
      <sheetName val="Δ0403_Mar04"/>
      <sheetName val="Δ0302_Apr03"/>
      <sheetName val="Δ0302_May03"/>
      <sheetName val="Δ0203_JUN03"/>
      <sheetName val="Δ0203_JUL03"/>
      <sheetName val="Δ0302_AUG03"/>
      <sheetName val="Δ0302_SEP03"/>
      <sheetName val="Δ0302_OCT03"/>
      <sheetName val="Δ0302_NOV03"/>
      <sheetName val="Δ0302_DEC03"/>
      <sheetName val="Per month"/>
    </sheetNames>
    <sheetDataSet>
      <sheetData sheetId="6">
        <row r="6">
          <cell r="F6" t="str">
            <v>Δ04/03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workbookViewId="0" topLeftCell="A6">
      <selection activeCell="I17" sqref="I17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3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0.5">
      <c r="A6" s="6" t="s">
        <v>3</v>
      </c>
      <c r="B6" s="7" t="s">
        <v>4</v>
      </c>
      <c r="C6" s="8">
        <v>38047</v>
      </c>
      <c r="D6" s="9">
        <v>37681</v>
      </c>
      <c r="E6" s="10"/>
      <c r="F6" s="11" t="str">
        <f>'[1]Δ0403_Feb04'!F6</f>
        <v>Δ04/03</v>
      </c>
      <c r="G6" s="8" t="s">
        <v>5</v>
      </c>
      <c r="H6" s="9" t="s">
        <v>6</v>
      </c>
      <c r="I6" s="10"/>
      <c r="J6" s="12" t="str">
        <f>F6</f>
        <v>Δ04/03</v>
      </c>
    </row>
    <row r="7" spans="1:10" s="20" customFormat="1" ht="18.75" customHeight="1" thickBot="1">
      <c r="A7" s="13" t="s">
        <v>7</v>
      </c>
      <c r="B7" s="14" t="s">
        <v>8</v>
      </c>
      <c r="C7" s="15">
        <f>SUM(C8:C57)</f>
        <v>27231</v>
      </c>
      <c r="D7" s="16">
        <f>SUM(D8:D57)</f>
        <v>20176</v>
      </c>
      <c r="E7" s="17"/>
      <c r="F7" s="18">
        <f aca="true" t="shared" si="0" ref="F7:F42">(C7-D7)/D7</f>
        <v>0.349672878667724</v>
      </c>
      <c r="G7" s="15">
        <f>SUM(G8:G57)</f>
        <v>81376</v>
      </c>
      <c r="H7" s="16">
        <f>SUM(H8:H57)</f>
        <v>70153</v>
      </c>
      <c r="I7" s="17"/>
      <c r="J7" s="19">
        <f aca="true" t="shared" si="1" ref="J7:J43">(G7-H7)/H7</f>
        <v>0.15997890325431557</v>
      </c>
    </row>
    <row r="8" spans="1:10" ht="10.5">
      <c r="A8" s="21">
        <v>1</v>
      </c>
      <c r="B8" s="22" t="s">
        <v>9</v>
      </c>
      <c r="C8" s="23">
        <v>2789</v>
      </c>
      <c r="D8" s="24">
        <v>1596</v>
      </c>
      <c r="E8" s="25">
        <f aca="true" t="shared" si="2" ref="E8:E43">RANK(D8,$D$8:$D$57)</f>
        <v>3</v>
      </c>
      <c r="F8" s="26">
        <f t="shared" si="0"/>
        <v>0.7474937343358395</v>
      </c>
      <c r="G8" s="23">
        <v>8980</v>
      </c>
      <c r="H8" s="24">
        <v>6640</v>
      </c>
      <c r="I8" s="25">
        <f aca="true" t="shared" si="3" ref="I8:I43">RANK(H8,$H$8:$H$57)</f>
        <v>1</v>
      </c>
      <c r="J8" s="27">
        <f t="shared" si="1"/>
        <v>0.35240963855421686</v>
      </c>
    </row>
    <row r="9" spans="1:10" ht="10.5">
      <c r="A9" s="21">
        <f aca="true" t="shared" si="4" ref="A9:A40">A8+1</f>
        <v>2</v>
      </c>
      <c r="B9" s="22" t="s">
        <v>10</v>
      </c>
      <c r="C9" s="23">
        <v>2367</v>
      </c>
      <c r="D9" s="24">
        <v>1559</v>
      </c>
      <c r="E9" s="25">
        <f t="shared" si="2"/>
        <v>4</v>
      </c>
      <c r="F9" s="26">
        <f t="shared" si="0"/>
        <v>0.5182809493264914</v>
      </c>
      <c r="G9" s="23">
        <v>7285</v>
      </c>
      <c r="H9" s="24">
        <v>5743</v>
      </c>
      <c r="I9" s="25">
        <f t="shared" si="3"/>
        <v>2</v>
      </c>
      <c r="J9" s="27">
        <f t="shared" si="1"/>
        <v>0.26850078356259793</v>
      </c>
    </row>
    <row r="10" spans="1:10" ht="10.5">
      <c r="A10" s="21">
        <f t="shared" si="4"/>
        <v>3</v>
      </c>
      <c r="B10" s="22" t="s">
        <v>11</v>
      </c>
      <c r="C10" s="23">
        <v>1802</v>
      </c>
      <c r="D10" s="24">
        <v>1348</v>
      </c>
      <c r="E10" s="25">
        <f t="shared" si="2"/>
        <v>6</v>
      </c>
      <c r="F10" s="26">
        <f t="shared" si="0"/>
        <v>0.3367952522255193</v>
      </c>
      <c r="G10" s="23">
        <v>5282</v>
      </c>
      <c r="H10" s="24">
        <v>5089</v>
      </c>
      <c r="I10" s="25">
        <f t="shared" si="3"/>
        <v>5</v>
      </c>
      <c r="J10" s="27">
        <f t="shared" si="1"/>
        <v>0.03792493613676557</v>
      </c>
    </row>
    <row r="11" spans="1:10" ht="10.5">
      <c r="A11" s="21">
        <f t="shared" si="4"/>
        <v>4</v>
      </c>
      <c r="B11" s="22" t="s">
        <v>12</v>
      </c>
      <c r="C11" s="23">
        <v>1876</v>
      </c>
      <c r="D11" s="24">
        <v>2041</v>
      </c>
      <c r="E11" s="25">
        <f t="shared" si="2"/>
        <v>1</v>
      </c>
      <c r="F11" s="26">
        <f t="shared" si="0"/>
        <v>-0.08084272415482606</v>
      </c>
      <c r="G11" s="23">
        <v>5025</v>
      </c>
      <c r="H11" s="24">
        <v>5306</v>
      </c>
      <c r="I11" s="25">
        <f t="shared" si="3"/>
        <v>3</v>
      </c>
      <c r="J11" s="27">
        <f t="shared" si="1"/>
        <v>-0.052958914436486995</v>
      </c>
    </row>
    <row r="12" spans="1:10" ht="10.5">
      <c r="A12" s="21">
        <f t="shared" si="4"/>
        <v>5</v>
      </c>
      <c r="B12" s="22" t="s">
        <v>13</v>
      </c>
      <c r="C12" s="23">
        <v>1764</v>
      </c>
      <c r="D12" s="24">
        <v>1791</v>
      </c>
      <c r="E12" s="25">
        <f t="shared" si="2"/>
        <v>2</v>
      </c>
      <c r="F12" s="26">
        <f t="shared" si="0"/>
        <v>-0.01507537688442211</v>
      </c>
      <c r="G12" s="23">
        <v>5023</v>
      </c>
      <c r="H12" s="24">
        <v>5103</v>
      </c>
      <c r="I12" s="25">
        <f t="shared" si="3"/>
        <v>4</v>
      </c>
      <c r="J12" s="27">
        <f t="shared" si="1"/>
        <v>-0.01567705271408975</v>
      </c>
    </row>
    <row r="13" spans="1:10" ht="10.5">
      <c r="A13" s="21">
        <f t="shared" si="4"/>
        <v>6</v>
      </c>
      <c r="B13" s="22" t="s">
        <v>14</v>
      </c>
      <c r="C13" s="23">
        <v>1671</v>
      </c>
      <c r="D13" s="24">
        <v>1054</v>
      </c>
      <c r="E13" s="25">
        <f t="shared" si="2"/>
        <v>10</v>
      </c>
      <c r="F13" s="26">
        <f t="shared" si="0"/>
        <v>0.5853889943074004</v>
      </c>
      <c r="G13" s="23">
        <v>4979</v>
      </c>
      <c r="H13" s="24">
        <v>3919</v>
      </c>
      <c r="I13" s="25">
        <f t="shared" si="3"/>
        <v>8</v>
      </c>
      <c r="J13" s="27">
        <f t="shared" si="1"/>
        <v>0.27047716254146464</v>
      </c>
    </row>
    <row r="14" spans="1:10" ht="10.5">
      <c r="A14" s="21">
        <f t="shared" si="4"/>
        <v>7</v>
      </c>
      <c r="B14" s="22" t="s">
        <v>15</v>
      </c>
      <c r="C14" s="23">
        <v>1554</v>
      </c>
      <c r="D14" s="24">
        <v>1195</v>
      </c>
      <c r="E14" s="25">
        <f t="shared" si="2"/>
        <v>8</v>
      </c>
      <c r="F14" s="26">
        <f t="shared" si="0"/>
        <v>0.300418410041841</v>
      </c>
      <c r="G14" s="23">
        <v>4725</v>
      </c>
      <c r="H14" s="24">
        <v>4565</v>
      </c>
      <c r="I14" s="25">
        <f t="shared" si="3"/>
        <v>7</v>
      </c>
      <c r="J14" s="27">
        <f t="shared" si="1"/>
        <v>0.03504928806133625</v>
      </c>
    </row>
    <row r="15" spans="1:10" ht="10.5">
      <c r="A15" s="21">
        <f t="shared" si="4"/>
        <v>8</v>
      </c>
      <c r="B15" s="22" t="s">
        <v>16</v>
      </c>
      <c r="C15" s="23">
        <v>1504</v>
      </c>
      <c r="D15" s="24">
        <v>1448</v>
      </c>
      <c r="E15" s="25">
        <f t="shared" si="2"/>
        <v>5</v>
      </c>
      <c r="F15" s="26">
        <f t="shared" si="0"/>
        <v>0.03867403314917127</v>
      </c>
      <c r="G15" s="23">
        <v>4350</v>
      </c>
      <c r="H15" s="24">
        <v>4687</v>
      </c>
      <c r="I15" s="25">
        <f t="shared" si="3"/>
        <v>6</v>
      </c>
      <c r="J15" s="27">
        <f t="shared" si="1"/>
        <v>-0.0719010027736292</v>
      </c>
    </row>
    <row r="16" spans="1:10" ht="10.5">
      <c r="A16" s="21">
        <f t="shared" si="4"/>
        <v>9</v>
      </c>
      <c r="B16" s="22" t="s">
        <v>17</v>
      </c>
      <c r="C16" s="23">
        <v>1649</v>
      </c>
      <c r="D16" s="24">
        <v>969</v>
      </c>
      <c r="E16" s="25">
        <f t="shared" si="2"/>
        <v>11</v>
      </c>
      <c r="F16" s="26">
        <f t="shared" si="0"/>
        <v>0.7017543859649122</v>
      </c>
      <c r="G16" s="23">
        <v>4103</v>
      </c>
      <c r="H16" s="24">
        <v>3332</v>
      </c>
      <c r="I16" s="25">
        <f t="shared" si="3"/>
        <v>11</v>
      </c>
      <c r="J16" s="27">
        <f t="shared" si="1"/>
        <v>0.23139255702280911</v>
      </c>
    </row>
    <row r="17" spans="1:10" ht="10.5">
      <c r="A17" s="21">
        <f t="shared" si="4"/>
        <v>10</v>
      </c>
      <c r="B17" s="22" t="s">
        <v>18</v>
      </c>
      <c r="C17" s="23">
        <v>1203</v>
      </c>
      <c r="D17" s="24">
        <v>1243</v>
      </c>
      <c r="E17" s="25">
        <f t="shared" si="2"/>
        <v>7</v>
      </c>
      <c r="F17" s="26">
        <f t="shared" si="0"/>
        <v>-0.032180209171359615</v>
      </c>
      <c r="G17" s="23">
        <v>3897</v>
      </c>
      <c r="H17" s="24">
        <v>3753</v>
      </c>
      <c r="I17" s="25">
        <f t="shared" si="3"/>
        <v>9</v>
      </c>
      <c r="J17" s="27">
        <f t="shared" si="1"/>
        <v>0.03836930455635491</v>
      </c>
    </row>
    <row r="18" spans="1:10" ht="10.5">
      <c r="A18" s="21">
        <f t="shared" si="4"/>
        <v>11</v>
      </c>
      <c r="B18" s="22" t="s">
        <v>19</v>
      </c>
      <c r="C18" s="23">
        <v>1015</v>
      </c>
      <c r="D18" s="24">
        <v>1158</v>
      </c>
      <c r="E18" s="25">
        <f t="shared" si="2"/>
        <v>9</v>
      </c>
      <c r="F18" s="26">
        <f t="shared" si="0"/>
        <v>-0.1234887737478411</v>
      </c>
      <c r="G18" s="23">
        <v>3274</v>
      </c>
      <c r="H18" s="24">
        <v>3565</v>
      </c>
      <c r="I18" s="25">
        <f t="shared" si="3"/>
        <v>10</v>
      </c>
      <c r="J18" s="27">
        <f t="shared" si="1"/>
        <v>-0.08162692847124825</v>
      </c>
    </row>
    <row r="19" spans="1:10" ht="10.5">
      <c r="A19" s="21">
        <f t="shared" si="4"/>
        <v>12</v>
      </c>
      <c r="B19" s="22" t="s">
        <v>20</v>
      </c>
      <c r="C19" s="23">
        <v>1043</v>
      </c>
      <c r="D19" s="24">
        <v>594</v>
      </c>
      <c r="E19" s="25">
        <f t="shared" si="2"/>
        <v>12</v>
      </c>
      <c r="F19" s="26">
        <f t="shared" si="0"/>
        <v>0.7558922558922558</v>
      </c>
      <c r="G19" s="23">
        <v>3136</v>
      </c>
      <c r="H19" s="24">
        <v>2694</v>
      </c>
      <c r="I19" s="25">
        <f t="shared" si="3"/>
        <v>12</v>
      </c>
      <c r="J19" s="27">
        <f t="shared" si="1"/>
        <v>0.16406829992576094</v>
      </c>
    </row>
    <row r="20" spans="1:10" ht="10.5">
      <c r="A20" s="21">
        <f t="shared" si="4"/>
        <v>13</v>
      </c>
      <c r="B20" s="22" t="s">
        <v>21</v>
      </c>
      <c r="C20" s="23">
        <v>856</v>
      </c>
      <c r="D20" s="24">
        <v>441</v>
      </c>
      <c r="E20" s="25">
        <f t="shared" si="2"/>
        <v>14</v>
      </c>
      <c r="F20" s="26">
        <f t="shared" si="0"/>
        <v>0.9410430839002267</v>
      </c>
      <c r="G20" s="23">
        <v>2702</v>
      </c>
      <c r="H20" s="24">
        <v>2267</v>
      </c>
      <c r="I20" s="25">
        <f t="shared" si="3"/>
        <v>13</v>
      </c>
      <c r="J20" s="27">
        <f t="shared" si="1"/>
        <v>0.19188354653727394</v>
      </c>
    </row>
    <row r="21" spans="1:10" ht="10.5">
      <c r="A21" s="21">
        <f t="shared" si="4"/>
        <v>14</v>
      </c>
      <c r="B21" s="22" t="s">
        <v>22</v>
      </c>
      <c r="C21" s="23">
        <v>926</v>
      </c>
      <c r="D21" s="24">
        <v>594</v>
      </c>
      <c r="E21" s="25">
        <f t="shared" si="2"/>
        <v>12</v>
      </c>
      <c r="F21" s="26">
        <f t="shared" si="0"/>
        <v>0.5589225589225589</v>
      </c>
      <c r="G21" s="23">
        <v>2409</v>
      </c>
      <c r="H21" s="24">
        <v>1839</v>
      </c>
      <c r="I21" s="25">
        <f t="shared" si="3"/>
        <v>14</v>
      </c>
      <c r="J21" s="27">
        <f t="shared" si="1"/>
        <v>0.3099510603588907</v>
      </c>
    </row>
    <row r="22" spans="1:10" ht="10.5">
      <c r="A22" s="21">
        <f t="shared" si="4"/>
        <v>15</v>
      </c>
      <c r="B22" s="22" t="s">
        <v>23</v>
      </c>
      <c r="C22" s="23">
        <v>528</v>
      </c>
      <c r="D22" s="24">
        <v>433</v>
      </c>
      <c r="E22" s="25">
        <f t="shared" si="2"/>
        <v>15</v>
      </c>
      <c r="F22" s="26">
        <f t="shared" si="0"/>
        <v>0.21939953810623555</v>
      </c>
      <c r="G22" s="23">
        <v>1733</v>
      </c>
      <c r="H22" s="24">
        <v>1586</v>
      </c>
      <c r="I22" s="25">
        <f t="shared" si="3"/>
        <v>15</v>
      </c>
      <c r="J22" s="27">
        <f t="shared" si="1"/>
        <v>0.0926860025220681</v>
      </c>
    </row>
    <row r="23" spans="1:10" ht="10.5">
      <c r="A23" s="21">
        <f t="shared" si="4"/>
        <v>16</v>
      </c>
      <c r="B23" s="22" t="s">
        <v>24</v>
      </c>
      <c r="C23" s="23">
        <v>504</v>
      </c>
      <c r="D23" s="24">
        <v>150</v>
      </c>
      <c r="E23" s="25">
        <f t="shared" si="2"/>
        <v>23</v>
      </c>
      <c r="F23" s="26">
        <f t="shared" si="0"/>
        <v>2.36</v>
      </c>
      <c r="G23" s="23">
        <v>1619</v>
      </c>
      <c r="H23" s="24">
        <v>696</v>
      </c>
      <c r="I23" s="25">
        <f t="shared" si="3"/>
        <v>22</v>
      </c>
      <c r="J23" s="27">
        <f t="shared" si="1"/>
        <v>1.3261494252873562</v>
      </c>
    </row>
    <row r="24" spans="1:10" ht="10.5">
      <c r="A24" s="21">
        <f t="shared" si="4"/>
        <v>17</v>
      </c>
      <c r="B24" s="22" t="s">
        <v>25</v>
      </c>
      <c r="C24" s="23">
        <v>526</v>
      </c>
      <c r="D24" s="24">
        <v>418</v>
      </c>
      <c r="E24" s="25">
        <f t="shared" si="2"/>
        <v>16</v>
      </c>
      <c r="F24" s="26">
        <f t="shared" si="0"/>
        <v>0.2583732057416268</v>
      </c>
      <c r="G24" s="23">
        <v>1562</v>
      </c>
      <c r="H24" s="24">
        <v>1074</v>
      </c>
      <c r="I24" s="25">
        <f t="shared" si="3"/>
        <v>18</v>
      </c>
      <c r="J24" s="27">
        <f t="shared" si="1"/>
        <v>0.4543761638733706</v>
      </c>
    </row>
    <row r="25" spans="1:10" ht="10.5">
      <c r="A25" s="21">
        <f t="shared" si="4"/>
        <v>18</v>
      </c>
      <c r="B25" s="22" t="s">
        <v>26</v>
      </c>
      <c r="C25" s="23">
        <v>439</v>
      </c>
      <c r="D25" s="24">
        <v>294</v>
      </c>
      <c r="E25" s="25">
        <f t="shared" si="2"/>
        <v>18</v>
      </c>
      <c r="F25" s="26">
        <f t="shared" si="0"/>
        <v>0.4931972789115646</v>
      </c>
      <c r="G25" s="23">
        <v>1529</v>
      </c>
      <c r="H25" s="24">
        <v>1359</v>
      </c>
      <c r="I25" s="25">
        <f t="shared" si="3"/>
        <v>16</v>
      </c>
      <c r="J25" s="27">
        <f t="shared" si="1"/>
        <v>0.12509197939661515</v>
      </c>
    </row>
    <row r="26" spans="1:10" ht="10.5">
      <c r="A26" s="21">
        <f t="shared" si="4"/>
        <v>19</v>
      </c>
      <c r="B26" s="22" t="s">
        <v>27</v>
      </c>
      <c r="C26" s="23">
        <v>515</v>
      </c>
      <c r="D26" s="24">
        <v>258</v>
      </c>
      <c r="E26" s="25">
        <f t="shared" si="2"/>
        <v>19</v>
      </c>
      <c r="F26" s="26">
        <f t="shared" si="0"/>
        <v>0.9961240310077519</v>
      </c>
      <c r="G26" s="23">
        <v>1462</v>
      </c>
      <c r="H26" s="24">
        <v>991</v>
      </c>
      <c r="I26" s="25">
        <f t="shared" si="3"/>
        <v>19</v>
      </c>
      <c r="J26" s="27">
        <f t="shared" si="1"/>
        <v>0.47527749747729564</v>
      </c>
    </row>
    <row r="27" spans="1:10" ht="10.5">
      <c r="A27" s="21">
        <f t="shared" si="4"/>
        <v>20</v>
      </c>
      <c r="B27" s="22" t="s">
        <v>28</v>
      </c>
      <c r="C27" s="23">
        <v>372</v>
      </c>
      <c r="D27" s="24">
        <v>246</v>
      </c>
      <c r="E27" s="25">
        <f t="shared" si="2"/>
        <v>20</v>
      </c>
      <c r="F27" s="26">
        <f t="shared" si="0"/>
        <v>0.5121951219512195</v>
      </c>
      <c r="G27" s="23">
        <v>1144</v>
      </c>
      <c r="H27" s="24">
        <v>942</v>
      </c>
      <c r="I27" s="25">
        <f t="shared" si="3"/>
        <v>20</v>
      </c>
      <c r="J27" s="27">
        <f t="shared" si="1"/>
        <v>0.21443736730360935</v>
      </c>
    </row>
    <row r="28" spans="1:10" ht="10.5">
      <c r="A28" s="21">
        <f t="shared" si="4"/>
        <v>21</v>
      </c>
      <c r="B28" s="22" t="s">
        <v>29</v>
      </c>
      <c r="C28" s="23">
        <v>341</v>
      </c>
      <c r="D28" s="24">
        <v>163</v>
      </c>
      <c r="E28" s="25">
        <f t="shared" si="2"/>
        <v>21</v>
      </c>
      <c r="F28" s="26">
        <f t="shared" si="0"/>
        <v>1.0920245398773005</v>
      </c>
      <c r="G28" s="23">
        <v>961</v>
      </c>
      <c r="H28" s="24">
        <v>855</v>
      </c>
      <c r="I28" s="25">
        <f t="shared" si="3"/>
        <v>21</v>
      </c>
      <c r="J28" s="27">
        <f t="shared" si="1"/>
        <v>0.1239766081871345</v>
      </c>
    </row>
    <row r="29" spans="1:10" ht="10.5">
      <c r="A29" s="21">
        <f t="shared" si="4"/>
        <v>22</v>
      </c>
      <c r="B29" s="22" t="s">
        <v>30</v>
      </c>
      <c r="C29" s="23">
        <v>267</v>
      </c>
      <c r="D29" s="24">
        <v>160</v>
      </c>
      <c r="E29" s="25">
        <f t="shared" si="2"/>
        <v>22</v>
      </c>
      <c r="F29" s="26">
        <f t="shared" si="0"/>
        <v>0.66875</v>
      </c>
      <c r="G29" s="23">
        <v>922</v>
      </c>
      <c r="H29" s="24">
        <v>573</v>
      </c>
      <c r="I29" s="25">
        <f t="shared" si="3"/>
        <v>23</v>
      </c>
      <c r="J29" s="27">
        <f t="shared" si="1"/>
        <v>0.6090750436300174</v>
      </c>
    </row>
    <row r="30" spans="1:10" ht="10.5">
      <c r="A30" s="21">
        <f t="shared" si="4"/>
        <v>23</v>
      </c>
      <c r="B30" s="22" t="s">
        <v>31</v>
      </c>
      <c r="C30" s="23">
        <v>170</v>
      </c>
      <c r="D30" s="24">
        <v>301</v>
      </c>
      <c r="E30" s="25">
        <f t="shared" si="2"/>
        <v>17</v>
      </c>
      <c r="F30" s="26">
        <f t="shared" si="0"/>
        <v>-0.43521594684385384</v>
      </c>
      <c r="G30" s="23">
        <v>816</v>
      </c>
      <c r="H30" s="24">
        <v>1083</v>
      </c>
      <c r="I30" s="25">
        <f t="shared" si="3"/>
        <v>17</v>
      </c>
      <c r="J30" s="27">
        <f t="shared" si="1"/>
        <v>-0.24653739612188366</v>
      </c>
    </row>
    <row r="31" spans="1:10" ht="10.5">
      <c r="A31" s="21">
        <f t="shared" si="4"/>
        <v>24</v>
      </c>
      <c r="B31" s="22" t="s">
        <v>32</v>
      </c>
      <c r="C31" s="23">
        <v>251</v>
      </c>
      <c r="D31" s="24">
        <v>120</v>
      </c>
      <c r="E31" s="25">
        <f t="shared" si="2"/>
        <v>25</v>
      </c>
      <c r="F31" s="26">
        <f t="shared" si="0"/>
        <v>1.0916666666666666</v>
      </c>
      <c r="G31" s="23">
        <v>758</v>
      </c>
      <c r="H31" s="24">
        <v>475</v>
      </c>
      <c r="I31" s="25">
        <f t="shared" si="3"/>
        <v>24</v>
      </c>
      <c r="J31" s="27">
        <f t="shared" si="1"/>
        <v>0.5957894736842105</v>
      </c>
    </row>
    <row r="32" spans="1:10" ht="10.5">
      <c r="A32" s="21">
        <f t="shared" si="4"/>
        <v>25</v>
      </c>
      <c r="B32" s="22" t="s">
        <v>33</v>
      </c>
      <c r="C32" s="23">
        <v>193</v>
      </c>
      <c r="D32" s="24">
        <v>75</v>
      </c>
      <c r="E32" s="25">
        <f t="shared" si="2"/>
        <v>28</v>
      </c>
      <c r="F32" s="26">
        <f t="shared" si="0"/>
        <v>1.5733333333333333</v>
      </c>
      <c r="G32" s="23">
        <v>700</v>
      </c>
      <c r="H32" s="24">
        <v>217</v>
      </c>
      <c r="I32" s="25">
        <f t="shared" si="3"/>
        <v>28</v>
      </c>
      <c r="J32" s="27">
        <f t="shared" si="1"/>
        <v>2.225806451612903</v>
      </c>
    </row>
    <row r="33" spans="1:10" ht="10.5">
      <c r="A33" s="21">
        <f t="shared" si="4"/>
        <v>26</v>
      </c>
      <c r="B33" s="22" t="s">
        <v>34</v>
      </c>
      <c r="C33" s="23">
        <v>199</v>
      </c>
      <c r="D33" s="24">
        <v>87</v>
      </c>
      <c r="E33" s="25">
        <f t="shared" si="2"/>
        <v>27</v>
      </c>
      <c r="F33" s="26">
        <f t="shared" si="0"/>
        <v>1.2873563218390804</v>
      </c>
      <c r="G33" s="23">
        <v>552</v>
      </c>
      <c r="H33" s="24">
        <v>203</v>
      </c>
      <c r="I33" s="25">
        <f t="shared" si="3"/>
        <v>29</v>
      </c>
      <c r="J33" s="27">
        <f t="shared" si="1"/>
        <v>1.7192118226600985</v>
      </c>
    </row>
    <row r="34" spans="1:10" ht="10.5">
      <c r="A34" s="21">
        <f t="shared" si="4"/>
        <v>27</v>
      </c>
      <c r="B34" s="22" t="s">
        <v>35</v>
      </c>
      <c r="C34" s="23">
        <v>161</v>
      </c>
      <c r="D34" s="24">
        <v>107</v>
      </c>
      <c r="E34" s="25">
        <f t="shared" si="2"/>
        <v>26</v>
      </c>
      <c r="F34" s="26">
        <f t="shared" si="0"/>
        <v>0.5046728971962616</v>
      </c>
      <c r="G34" s="23">
        <v>482</v>
      </c>
      <c r="H34" s="24">
        <v>342</v>
      </c>
      <c r="I34" s="25">
        <f t="shared" si="3"/>
        <v>26</v>
      </c>
      <c r="J34" s="27">
        <f t="shared" si="1"/>
        <v>0.4093567251461988</v>
      </c>
    </row>
    <row r="35" spans="1:10" ht="10.5">
      <c r="A35" s="21">
        <f t="shared" si="4"/>
        <v>28</v>
      </c>
      <c r="B35" s="22" t="s">
        <v>36</v>
      </c>
      <c r="C35" s="23">
        <v>179</v>
      </c>
      <c r="D35" s="24">
        <v>135</v>
      </c>
      <c r="E35" s="25">
        <f t="shared" si="2"/>
        <v>24</v>
      </c>
      <c r="F35" s="26">
        <f t="shared" si="0"/>
        <v>0.32592592592592595</v>
      </c>
      <c r="G35" s="23">
        <v>419</v>
      </c>
      <c r="H35" s="24">
        <v>364</v>
      </c>
      <c r="I35" s="25">
        <f t="shared" si="3"/>
        <v>25</v>
      </c>
      <c r="J35" s="27">
        <f t="shared" si="1"/>
        <v>0.1510989010989011</v>
      </c>
    </row>
    <row r="36" spans="1:10" ht="10.5">
      <c r="A36" s="21">
        <f t="shared" si="4"/>
        <v>29</v>
      </c>
      <c r="B36" s="22" t="s">
        <v>37</v>
      </c>
      <c r="C36" s="23">
        <v>133</v>
      </c>
      <c r="D36" s="24">
        <v>34</v>
      </c>
      <c r="E36" s="25">
        <f t="shared" si="2"/>
        <v>31</v>
      </c>
      <c r="F36" s="26">
        <f t="shared" si="0"/>
        <v>2.911764705882353</v>
      </c>
      <c r="G36" s="23">
        <v>411</v>
      </c>
      <c r="H36" s="24">
        <v>248</v>
      </c>
      <c r="I36" s="25">
        <f t="shared" si="3"/>
        <v>27</v>
      </c>
      <c r="J36" s="27">
        <f t="shared" si="1"/>
        <v>0.657258064516129</v>
      </c>
    </row>
    <row r="37" spans="1:10" ht="10.5">
      <c r="A37" s="21">
        <f t="shared" si="4"/>
        <v>30</v>
      </c>
      <c r="B37" s="22" t="s">
        <v>38</v>
      </c>
      <c r="C37" s="23">
        <v>118</v>
      </c>
      <c r="D37" s="24">
        <v>41</v>
      </c>
      <c r="E37" s="25">
        <f t="shared" si="2"/>
        <v>29</v>
      </c>
      <c r="F37" s="26">
        <f t="shared" si="0"/>
        <v>1.8780487804878048</v>
      </c>
      <c r="G37" s="23">
        <v>305</v>
      </c>
      <c r="H37" s="24">
        <v>173</v>
      </c>
      <c r="I37" s="25">
        <f t="shared" si="3"/>
        <v>30</v>
      </c>
      <c r="J37" s="27">
        <f t="shared" si="1"/>
        <v>0.7630057803468208</v>
      </c>
    </row>
    <row r="38" spans="1:10" ht="10.5">
      <c r="A38" s="21">
        <f t="shared" si="4"/>
        <v>31</v>
      </c>
      <c r="B38" s="22" t="s">
        <v>39</v>
      </c>
      <c r="C38" s="23">
        <v>77</v>
      </c>
      <c r="D38" s="24">
        <v>36</v>
      </c>
      <c r="E38" s="25">
        <f t="shared" si="2"/>
        <v>30</v>
      </c>
      <c r="F38" s="26">
        <f t="shared" si="0"/>
        <v>1.1388888888888888</v>
      </c>
      <c r="G38" s="23">
        <v>251</v>
      </c>
      <c r="H38" s="24">
        <v>122</v>
      </c>
      <c r="I38" s="25">
        <f t="shared" si="3"/>
        <v>32</v>
      </c>
      <c r="J38" s="27">
        <f t="shared" si="1"/>
        <v>1.0573770491803278</v>
      </c>
    </row>
    <row r="39" spans="1:10" ht="10.5">
      <c r="A39" s="21">
        <f t="shared" si="4"/>
        <v>32</v>
      </c>
      <c r="B39" s="22" t="s">
        <v>40</v>
      </c>
      <c r="C39" s="23">
        <v>74</v>
      </c>
      <c r="D39" s="24">
        <v>33</v>
      </c>
      <c r="E39" s="25">
        <f t="shared" si="2"/>
        <v>32</v>
      </c>
      <c r="F39" s="26">
        <f t="shared" si="0"/>
        <v>1.2424242424242424</v>
      </c>
      <c r="G39" s="23">
        <v>209</v>
      </c>
      <c r="H39" s="24">
        <v>145</v>
      </c>
      <c r="I39" s="25">
        <f t="shared" si="3"/>
        <v>31</v>
      </c>
      <c r="J39" s="27">
        <f t="shared" si="1"/>
        <v>0.4413793103448276</v>
      </c>
    </row>
    <row r="40" spans="1:10" ht="10.5">
      <c r="A40" s="21">
        <f t="shared" si="4"/>
        <v>33</v>
      </c>
      <c r="B40" s="22" t="s">
        <v>41</v>
      </c>
      <c r="C40" s="23">
        <v>32</v>
      </c>
      <c r="D40" s="24">
        <v>18</v>
      </c>
      <c r="E40" s="25">
        <f t="shared" si="2"/>
        <v>33</v>
      </c>
      <c r="F40" s="26">
        <f t="shared" si="0"/>
        <v>0.7777777777777778</v>
      </c>
      <c r="G40" s="23">
        <v>103</v>
      </c>
      <c r="H40" s="24">
        <v>80</v>
      </c>
      <c r="I40" s="25">
        <f t="shared" si="3"/>
        <v>33</v>
      </c>
      <c r="J40" s="27">
        <f t="shared" si="1"/>
        <v>0.2875</v>
      </c>
    </row>
    <row r="41" spans="1:10" ht="10.5">
      <c r="A41" s="21">
        <f aca="true" t="shared" si="5" ref="A41:A57">A40+1</f>
        <v>34</v>
      </c>
      <c r="B41" s="22" t="s">
        <v>42</v>
      </c>
      <c r="C41" s="23">
        <v>36</v>
      </c>
      <c r="D41" s="24">
        <v>4</v>
      </c>
      <c r="E41" s="25">
        <f t="shared" si="2"/>
        <v>36</v>
      </c>
      <c r="F41" s="26">
        <f t="shared" si="0"/>
        <v>8</v>
      </c>
      <c r="G41" s="23">
        <v>91</v>
      </c>
      <c r="H41" s="24">
        <v>21</v>
      </c>
      <c r="I41" s="25">
        <f t="shared" si="3"/>
        <v>36</v>
      </c>
      <c r="J41" s="27">
        <f t="shared" si="1"/>
        <v>3.3333333333333335</v>
      </c>
    </row>
    <row r="42" spans="1:10" ht="10.5">
      <c r="A42" s="21">
        <f t="shared" si="5"/>
        <v>35</v>
      </c>
      <c r="B42" s="22" t="s">
        <v>43</v>
      </c>
      <c r="C42" s="23">
        <v>34</v>
      </c>
      <c r="D42" s="24">
        <v>12</v>
      </c>
      <c r="E42" s="25">
        <f t="shared" si="2"/>
        <v>35</v>
      </c>
      <c r="F42" s="26">
        <f t="shared" si="0"/>
        <v>1.8333333333333333</v>
      </c>
      <c r="G42" s="23">
        <v>71</v>
      </c>
      <c r="H42" s="24">
        <v>33</v>
      </c>
      <c r="I42" s="25">
        <f t="shared" si="3"/>
        <v>34</v>
      </c>
      <c r="J42" s="27">
        <f t="shared" si="1"/>
        <v>1.1515151515151516</v>
      </c>
    </row>
    <row r="43" spans="1:10" ht="10.5">
      <c r="A43" s="21">
        <f t="shared" si="5"/>
        <v>36</v>
      </c>
      <c r="B43" s="22" t="s">
        <v>44</v>
      </c>
      <c r="C43" s="23" t="s">
        <v>45</v>
      </c>
      <c r="D43" s="24">
        <v>3</v>
      </c>
      <c r="E43" s="25">
        <f t="shared" si="2"/>
        <v>37</v>
      </c>
      <c r="F43" s="26"/>
      <c r="G43" s="23">
        <v>26</v>
      </c>
      <c r="H43" s="24">
        <v>9</v>
      </c>
      <c r="I43" s="25">
        <f t="shared" si="3"/>
        <v>38</v>
      </c>
      <c r="J43" s="27">
        <f t="shared" si="1"/>
        <v>1.8888888888888888</v>
      </c>
    </row>
    <row r="44" spans="1:10" ht="10.5">
      <c r="A44" s="21">
        <f t="shared" si="5"/>
        <v>37</v>
      </c>
      <c r="B44" s="22" t="s">
        <v>46</v>
      </c>
      <c r="C44" s="23">
        <v>20</v>
      </c>
      <c r="D44" s="24" t="s">
        <v>45</v>
      </c>
      <c r="E44" s="25"/>
      <c r="F44" s="26"/>
      <c r="G44" s="23">
        <v>20</v>
      </c>
      <c r="H44" s="24" t="s">
        <v>45</v>
      </c>
      <c r="I44" s="25"/>
      <c r="J44" s="27"/>
    </row>
    <row r="45" spans="1:10" ht="10.5">
      <c r="A45" s="21">
        <f t="shared" si="5"/>
        <v>38</v>
      </c>
      <c r="B45" s="22" t="s">
        <v>47</v>
      </c>
      <c r="C45" s="23">
        <v>14</v>
      </c>
      <c r="D45" s="24" t="s">
        <v>45</v>
      </c>
      <c r="E45" s="25"/>
      <c r="F45" s="26"/>
      <c r="G45" s="23">
        <v>15</v>
      </c>
      <c r="H45" s="24" t="s">
        <v>45</v>
      </c>
      <c r="I45" s="25"/>
      <c r="J45" s="27"/>
    </row>
    <row r="46" spans="1:10" ht="10.5">
      <c r="A46" s="21">
        <f t="shared" si="5"/>
        <v>39</v>
      </c>
      <c r="B46" s="22" t="s">
        <v>48</v>
      </c>
      <c r="C46" s="23">
        <v>9</v>
      </c>
      <c r="D46" s="24" t="s">
        <v>45</v>
      </c>
      <c r="E46" s="25"/>
      <c r="F46" s="26"/>
      <c r="G46" s="23">
        <v>13</v>
      </c>
      <c r="H46" s="24">
        <v>13</v>
      </c>
      <c r="I46" s="25">
        <f>RANK(H46,$H$8:$H$57)</f>
        <v>37</v>
      </c>
      <c r="J46" s="27">
        <f>(G46-H46)/H46</f>
        <v>0</v>
      </c>
    </row>
    <row r="47" spans="1:10" ht="10.5">
      <c r="A47" s="21">
        <f t="shared" si="5"/>
        <v>40</v>
      </c>
      <c r="B47" s="22" t="s">
        <v>49</v>
      </c>
      <c r="C47" s="23">
        <v>11</v>
      </c>
      <c r="D47" s="28">
        <v>13</v>
      </c>
      <c r="E47" s="25">
        <f>RANK(D47,$D$8:$D$57)</f>
        <v>34</v>
      </c>
      <c r="F47" s="26">
        <f>(C47-D47)/D47</f>
        <v>-0.15384615384615385</v>
      </c>
      <c r="G47" s="23">
        <v>12</v>
      </c>
      <c r="H47" s="28">
        <v>29</v>
      </c>
      <c r="I47" s="25">
        <f>RANK(H47,$H$8:$H$57)</f>
        <v>35</v>
      </c>
      <c r="J47" s="27">
        <f>(G47-H47)/H47</f>
        <v>-0.5862068965517241</v>
      </c>
    </row>
    <row r="48" spans="1:10" ht="10.5">
      <c r="A48" s="21">
        <f t="shared" si="5"/>
        <v>41</v>
      </c>
      <c r="B48" s="22" t="s">
        <v>50</v>
      </c>
      <c r="C48" s="23">
        <v>1</v>
      </c>
      <c r="D48" s="28">
        <v>3</v>
      </c>
      <c r="E48" s="25">
        <f>RANK(D48,$D$8:$D$57)</f>
        <v>37</v>
      </c>
      <c r="F48" s="26">
        <f>(C48-D48)/D48</f>
        <v>-0.6666666666666666</v>
      </c>
      <c r="G48" s="23">
        <v>4</v>
      </c>
      <c r="H48" s="28">
        <v>6</v>
      </c>
      <c r="I48" s="25">
        <f>RANK(H48,$H$8:$H$57)</f>
        <v>39</v>
      </c>
      <c r="J48" s="27">
        <f>(G48-H48)/H48</f>
        <v>-0.3333333333333333</v>
      </c>
    </row>
    <row r="49" spans="1:10" ht="10.5">
      <c r="A49" s="21">
        <f t="shared" si="5"/>
        <v>42</v>
      </c>
      <c r="B49" s="22" t="s">
        <v>51</v>
      </c>
      <c r="C49" s="23">
        <v>1</v>
      </c>
      <c r="D49" s="24">
        <v>1</v>
      </c>
      <c r="E49" s="25">
        <f>RANK(D49,$D$8:$D$57)</f>
        <v>39</v>
      </c>
      <c r="F49" s="26">
        <f>(C49-D49)/D49</f>
        <v>0</v>
      </c>
      <c r="G49" s="23">
        <v>3</v>
      </c>
      <c r="H49" s="24">
        <v>6</v>
      </c>
      <c r="I49" s="25">
        <f>RANK(H49,$H$8:$H$57)</f>
        <v>39</v>
      </c>
      <c r="J49" s="27">
        <f>(G49-H49)/H49</f>
        <v>-0.5</v>
      </c>
    </row>
    <row r="50" spans="1:10" ht="10.5">
      <c r="A50" s="21">
        <f t="shared" si="5"/>
        <v>43</v>
      </c>
      <c r="B50" s="22" t="s">
        <v>52</v>
      </c>
      <c r="C50" s="23">
        <v>3</v>
      </c>
      <c r="D50" s="24" t="s">
        <v>45</v>
      </c>
      <c r="E50" s="25"/>
      <c r="F50" s="26"/>
      <c r="G50" s="23">
        <v>3</v>
      </c>
      <c r="H50" s="24" t="s">
        <v>45</v>
      </c>
      <c r="I50" s="25"/>
      <c r="J50" s="27"/>
    </row>
    <row r="51" spans="1:10" ht="10.5">
      <c r="A51" s="21">
        <f t="shared" si="5"/>
        <v>44</v>
      </c>
      <c r="B51" s="22" t="s">
        <v>53</v>
      </c>
      <c r="C51" s="23" t="s">
        <v>45</v>
      </c>
      <c r="D51" s="24" t="s">
        <v>45</v>
      </c>
      <c r="E51" s="25"/>
      <c r="F51" s="26"/>
      <c r="G51" s="23">
        <v>3</v>
      </c>
      <c r="H51" s="24">
        <v>2</v>
      </c>
      <c r="I51" s="25">
        <f>RANK(H51,$H$8:$H$57)</f>
        <v>42</v>
      </c>
      <c r="J51" s="27">
        <f>(G51-H51)/H51</f>
        <v>0.5</v>
      </c>
    </row>
    <row r="52" spans="1:10" ht="10.5">
      <c r="A52" s="21">
        <f t="shared" si="5"/>
        <v>45</v>
      </c>
      <c r="B52" s="22" t="s">
        <v>54</v>
      </c>
      <c r="C52" s="23">
        <v>1</v>
      </c>
      <c r="D52" s="24" t="s">
        <v>45</v>
      </c>
      <c r="E52" s="25"/>
      <c r="F52" s="26"/>
      <c r="G52" s="23">
        <v>2</v>
      </c>
      <c r="H52" s="24">
        <v>4</v>
      </c>
      <c r="I52" s="25">
        <f>RANK(H52,$H$8:$H$57)</f>
        <v>41</v>
      </c>
      <c r="J52" s="27">
        <f>(G52-H52)/H52</f>
        <v>-0.5</v>
      </c>
    </row>
    <row r="53" spans="1:10" ht="10.5">
      <c r="A53" s="21">
        <f t="shared" si="5"/>
        <v>46</v>
      </c>
      <c r="B53" s="22" t="s">
        <v>55</v>
      </c>
      <c r="C53" s="23">
        <v>1</v>
      </c>
      <c r="D53" s="24" t="s">
        <v>45</v>
      </c>
      <c r="E53" s="25"/>
      <c r="F53" s="26"/>
      <c r="G53" s="23">
        <v>1</v>
      </c>
      <c r="H53" s="24">
        <v>0</v>
      </c>
      <c r="I53" s="25">
        <f>RANK(H53,$H$8:$H$57)</f>
        <v>43</v>
      </c>
      <c r="J53" s="27"/>
    </row>
    <row r="54" spans="1:10" ht="10.5">
      <c r="A54" s="21">
        <f t="shared" si="5"/>
        <v>47</v>
      </c>
      <c r="B54" s="22" t="s">
        <v>56</v>
      </c>
      <c r="C54" s="23">
        <v>1</v>
      </c>
      <c r="D54" s="24" t="s">
        <v>45</v>
      </c>
      <c r="E54" s="25"/>
      <c r="F54" s="26"/>
      <c r="G54" s="23">
        <v>1</v>
      </c>
      <c r="H54" s="24" t="s">
        <v>45</v>
      </c>
      <c r="I54" s="25"/>
      <c r="J54" s="27"/>
    </row>
    <row r="55" spans="1:10" ht="10.5">
      <c r="A55" s="21">
        <f t="shared" si="5"/>
        <v>48</v>
      </c>
      <c r="B55" s="22" t="s">
        <v>57</v>
      </c>
      <c r="C55" s="23" t="s">
        <v>45</v>
      </c>
      <c r="D55" s="24" t="s">
        <v>45</v>
      </c>
      <c r="E55" s="25"/>
      <c r="F55" s="26"/>
      <c r="G55" s="23">
        <v>1</v>
      </c>
      <c r="H55" s="24" t="s">
        <v>45</v>
      </c>
      <c r="I55" s="25"/>
      <c r="J55" s="27"/>
    </row>
    <row r="56" spans="1:10" ht="10.5">
      <c r="A56" s="21">
        <f t="shared" si="5"/>
        <v>49</v>
      </c>
      <c r="B56" s="22" t="s">
        <v>58</v>
      </c>
      <c r="C56" s="23">
        <v>1</v>
      </c>
      <c r="D56" s="24" t="s">
        <v>45</v>
      </c>
      <c r="E56" s="25"/>
      <c r="F56" s="26"/>
      <c r="G56" s="23">
        <v>1</v>
      </c>
      <c r="H56" s="24" t="s">
        <v>45</v>
      </c>
      <c r="I56" s="25"/>
      <c r="J56" s="27"/>
    </row>
    <row r="57" spans="1:10" ht="11.25" thickBot="1">
      <c r="A57" s="29">
        <f t="shared" si="5"/>
        <v>50</v>
      </c>
      <c r="B57" s="30" t="s">
        <v>59</v>
      </c>
      <c r="C57" s="31" t="s">
        <v>45</v>
      </c>
      <c r="D57" s="32" t="s">
        <v>45</v>
      </c>
      <c r="E57" s="33"/>
      <c r="F57" s="34"/>
      <c r="G57" s="31">
        <v>1</v>
      </c>
      <c r="H57" s="32" t="s">
        <v>45</v>
      </c>
      <c r="I57" s="33"/>
      <c r="J57" s="35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2632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ΜΙΧΑΛΗΣ ΘΩΜΑΔΑΚΗΣ</dc:creator>
  <cp:keywords/>
  <dc:description/>
  <cp:lastModifiedBy>ΜΙΧΑΛΗΣ ΘΩΜΑΔΑΚΗΣ</cp:lastModifiedBy>
  <dcterms:created xsi:type="dcterms:W3CDTF">2004-04-01T21:12:28Z</dcterms:created>
  <dcterms:modified xsi:type="dcterms:W3CDTF">2004-04-01T21:12:46Z</dcterms:modified>
  <cp:category/>
  <cp:version/>
  <cp:contentType/>
  <cp:contentStatus/>
</cp:coreProperties>
</file>