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Δ0100_May01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<sst xmlns="http://schemas.openxmlformats.org/spreadsheetml/2006/main" count="67" uniqueCount="56">
  <si>
    <t>MAY '01 -YTD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</si>
  <si>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</si>
  <si>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</si>
  <si>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</si>
  <si>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</si>
  <si>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Δ01/00</t>
  </si>
  <si>
    <t>May'01-YTD</t>
  </si>
  <si>
    <t>May'00-YTD</t>
  </si>
  <si>
    <t>Rank</t>
  </si>
  <si>
    <t>TOTAL</t>
  </si>
  <si>
    <t>OPEL</t>
  </si>
  <si>
    <t>FIAT</t>
  </si>
  <si>
    <t>TOYOTA</t>
  </si>
  <si>
    <t>HYUNDAI</t>
  </si>
  <si>
    <t>VOLKS WAGEN</t>
  </si>
  <si>
    <t>CITROEN</t>
  </si>
  <si>
    <t>SEAT</t>
  </si>
  <si>
    <t>PEUGEOT</t>
  </si>
  <si>
    <t>RENAULT</t>
  </si>
  <si>
    <t>NISSAN</t>
  </si>
  <si>
    <t>DAEWOO</t>
  </si>
  <si>
    <t>FORD</t>
  </si>
  <si>
    <t>SUZUKI</t>
  </si>
  <si>
    <t>SKODA</t>
  </si>
  <si>
    <t>ALFA ROMEO</t>
  </si>
  <si>
    <t>AUDI</t>
  </si>
  <si>
    <t>MERCEDES</t>
  </si>
  <si>
    <t>B.M.W.</t>
  </si>
  <si>
    <t>ROVER</t>
  </si>
  <si>
    <t>HONDA</t>
  </si>
  <si>
    <t>KIA MOTORS</t>
  </si>
  <si>
    <t>MITSUBISHI</t>
  </si>
  <si>
    <t>LANCIA</t>
  </si>
  <si>
    <t>SMART</t>
  </si>
  <si>
    <t>DAIHATSU</t>
  </si>
  <si>
    <t>CHRYSLER</t>
  </si>
  <si>
    <t>MAZDA</t>
  </si>
  <si>
    <t>VOLVO</t>
  </si>
  <si>
    <t>LADA</t>
  </si>
  <si>
    <t>SUBARU</t>
  </si>
  <si>
    <t>SAAB</t>
  </si>
  <si>
    <t>JAGUAR</t>
  </si>
  <si>
    <t>PORSCHE</t>
  </si>
  <si>
    <t>LEXUS</t>
  </si>
  <si>
    <t>GM</t>
  </si>
  <si>
    <t>ZASTAVA</t>
  </si>
  <si>
    <t/>
  </si>
  <si>
    <t>ASIA MOTOR</t>
  </si>
  <si>
    <t>ISUZU</t>
  </si>
  <si>
    <t>MASERATI</t>
  </si>
  <si>
    <t>FERRARI</t>
  </si>
  <si>
    <t>LOTUS</t>
  </si>
  <si>
    <t>DACIA</t>
  </si>
  <si>
    <t>TATA</t>
  </si>
  <si>
    <t>LAMBORGHINI</t>
  </si>
  <si>
    <t>PIAGGIO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</si>
</sst>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3" xfId="24" applyNumberFormat="1" applyFont="1" applyBorder="1" applyAlignment="1">
      <alignment horizontal="center"/>
      <protection/>
    </xf>
    <xf numFmtId="17" fontId="6" fillId="0" borderId="4" xfId="24" applyNumberFormat="1" applyFont="1" applyBorder="1" applyAlignment="1">
      <alignment horizontal="centerContinuous"/>
      <protection/>
    </xf>
    <xf numFmtId="0" fontId="6" fillId="0" borderId="5" xfId="24" applyFont="1" applyBorder="1" applyAlignment="1">
      <alignment horizontal="centerContinuous"/>
      <protection/>
    </xf>
    <xf numFmtId="0" fontId="6" fillId="0" borderId="4" xfId="24" applyFont="1" applyBorder="1" applyAlignment="1">
      <alignment horizontal="center"/>
      <protection/>
    </xf>
    <xf numFmtId="0" fontId="6" fillId="0" borderId="6" xfId="24" applyFont="1" applyBorder="1" applyAlignment="1">
      <alignment horizontal="center"/>
      <protection/>
    </xf>
    <xf numFmtId="0" fontId="6" fillId="0" borderId="7" xfId="24" applyFont="1" applyBorder="1" applyAlignment="1">
      <alignment horizontal="left" vertical="center"/>
      <protection/>
    </xf>
    <xf numFmtId="0" fontId="7" fillId="0" borderId="8" xfId="23" applyFont="1" applyBorder="1" applyAlignment="1">
      <alignment horizontal="left" vertical="center"/>
      <protection/>
    </xf>
    <xf numFmtId="1" fontId="6" fillId="0" borderId="9" xfId="24" applyNumberFormat="1" applyFont="1" applyBorder="1" applyAlignment="1">
      <alignment horizontal="center" vertical="center"/>
      <protection/>
    </xf>
    <xf numFmtId="1" fontId="6" fillId="0" borderId="10" xfId="24" applyNumberFormat="1" applyFont="1" applyBorder="1" applyAlignment="1">
      <alignment horizontal="centerContinuous" vertical="center"/>
      <protection/>
    </xf>
    <xf numFmtId="1" fontId="6" fillId="0" borderId="11" xfId="24" applyNumberFormat="1" applyFont="1" applyBorder="1" applyAlignment="1">
      <alignment horizontal="centerContinuous" vertical="center"/>
      <protection/>
    </xf>
    <xf numFmtId="195" fontId="6" fillId="0" borderId="10" xfId="22" applyNumberFormat="1" applyFont="1" applyBorder="1" applyAlignment="1">
      <alignment horizontal="center" vertical="center"/>
    </xf>
    <xf numFmtId="195" fontId="6" fillId="0" borderId="12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13" xfId="21" applyFont="1" applyBorder="1">
      <alignment/>
      <protection/>
    </xf>
    <xf numFmtId="0" fontId="8" fillId="0" borderId="3" xfId="21" applyFont="1" applyBorder="1" applyAlignment="1">
      <alignment horizontal="center"/>
      <protection/>
    </xf>
    <xf numFmtId="0" fontId="8" fillId="0" borderId="4" xfId="25" applyFont="1" applyBorder="1" applyAlignment="1">
      <alignment horizontal="center"/>
      <protection/>
    </xf>
    <xf numFmtId="196" fontId="5" fillId="0" borderId="5" xfId="24" applyNumberFormat="1" applyFont="1" applyBorder="1" applyAlignment="1">
      <alignment horizontal="center"/>
      <protection/>
    </xf>
    <xf numFmtId="195" fontId="5" fillId="0" borderId="4" xfId="22" applyNumberFormat="1" applyFont="1" applyBorder="1" applyAlignment="1">
      <alignment horizontal="center"/>
    </xf>
    <xf numFmtId="195" fontId="5" fillId="0" borderId="6" xfId="22" applyNumberFormat="1" applyFont="1" applyBorder="1" applyAlignment="1">
      <alignment horizontal="center"/>
    </xf>
    <xf numFmtId="0" fontId="5" fillId="0" borderId="14" xfId="24" applyFont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8" fillId="0" borderId="15" xfId="21" applyFont="1" applyBorder="1" applyAlignment="1">
      <alignment horizontal="center"/>
      <protection/>
    </xf>
    <xf numFmtId="0" fontId="8" fillId="0" borderId="16" xfId="25" applyFont="1" applyBorder="1" applyAlignment="1">
      <alignment horizontal="center"/>
      <protection/>
    </xf>
    <xf numFmtId="196" fontId="5" fillId="0" borderId="17" xfId="24" applyNumberFormat="1" applyFont="1" applyBorder="1" applyAlignment="1">
      <alignment horizontal="center"/>
      <protection/>
    </xf>
    <xf numFmtId="195" fontId="5" fillId="0" borderId="16" xfId="22" applyNumberFormat="1" applyFont="1" applyBorder="1" applyAlignment="1">
      <alignment horizontal="center"/>
    </xf>
    <xf numFmtId="195" fontId="5" fillId="0" borderId="18" xfId="22" applyNumberFormat="1" applyFont="1" applyBorder="1" applyAlignment="1">
      <alignment horizontal="center"/>
    </xf>
    <xf numFmtId="0" fontId="5" fillId="0" borderId="16" xfId="24" applyFont="1" applyBorder="1" applyAlignment="1">
      <alignment horizontal="center"/>
      <protection/>
    </xf>
    <xf numFmtId="0" fontId="5" fillId="0" borderId="7" xfId="24" applyFont="1" applyBorder="1" applyAlignment="1">
      <alignment horizontal="center"/>
      <protection/>
    </xf>
    <xf numFmtId="0" fontId="8" fillId="0" borderId="19" xfId="21" applyFont="1" applyBorder="1">
      <alignment/>
      <protection/>
    </xf>
    <xf numFmtId="0" fontId="8" fillId="0" borderId="9" xfId="21" applyFont="1" applyBorder="1" applyAlignment="1">
      <alignment horizontal="center"/>
      <protection/>
    </xf>
    <xf numFmtId="0" fontId="5" fillId="0" borderId="10" xfId="24" applyFont="1" applyBorder="1" applyAlignment="1">
      <alignment horizontal="center"/>
      <protection/>
    </xf>
    <xf numFmtId="196" fontId="5" fillId="0" borderId="11" xfId="24" applyNumberFormat="1" applyFont="1" applyBorder="1" applyAlignment="1">
      <alignment horizontal="center"/>
      <protection/>
    </xf>
    <xf numFmtId="195" fontId="5" fillId="0" borderId="10" xfId="22" applyNumberFormat="1" applyFont="1" applyBorder="1" applyAlignment="1">
      <alignment horizontal="center"/>
    </xf>
    <xf numFmtId="195" fontId="5" fillId="0" borderId="12" xfId="22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n_ IU"/>
      <sheetName val="Market_Glance_DoUs "/>
      <sheetName val="Market_Glance_ALL VEH"/>
      <sheetName val="Δ0100_Jan01"/>
      <sheetName val="Δ0100_Feb01"/>
      <sheetName val="Δ0100_Mar01"/>
      <sheetName val="Δ0100_Apr01"/>
      <sheetName val="Δ0100_May01"/>
      <sheetName val="Δ0099_JUN00"/>
      <sheetName val="Δ0099_JUL00"/>
      <sheetName val="Δ0099_AUG00"/>
      <sheetName val="Δ0099_SEP00"/>
      <sheetName val="Δ0099_OCT00"/>
      <sheetName val="Δ0099_NOV00"/>
      <sheetName val="Δ0099_DEC00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workbookViewId="0" topLeftCell="A18">
      <selection activeCell="J46" sqref="J46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3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37012</v>
      </c>
      <c r="D6" s="9">
        <v>36647</v>
      </c>
      <c r="E6" s="10"/>
      <c r="F6" s="11" t="s">
        <v>5</v>
      </c>
      <c r="G6" s="8" t="s">
        <v>6</v>
      </c>
      <c r="H6" s="9" t="s">
        <v>7</v>
      </c>
      <c r="I6" s="10"/>
      <c r="J6" s="12" t="s">
        <v>5</v>
      </c>
    </row>
    <row r="7" spans="1:10" s="20" customFormat="1" ht="18.75" customHeight="1" thickBot="1">
      <c r="A7" s="13" t="s">
        <v>8</v>
      </c>
      <c r="B7" s="14" t="s">
        <v>9</v>
      </c>
      <c r="C7" s="15">
        <f>SUM(C8:C52)</f>
        <v>28780</v>
      </c>
      <c r="D7" s="16">
        <f>SUM(D8:D52)</f>
        <v>27989</v>
      </c>
      <c r="E7" s="17"/>
      <c r="F7" s="18">
        <f aca="true" t="shared" si="0" ref="F7:F42">(C7-D7)/D7</f>
        <v>0.028261102576012005</v>
      </c>
      <c r="G7" s="15">
        <f>SUM(G8:G52)</f>
        <v>131316</v>
      </c>
      <c r="H7" s="16">
        <f>SUM(H8:H52)</f>
        <v>139506</v>
      </c>
      <c r="I7" s="17"/>
      <c r="J7" s="19">
        <f aca="true" t="shared" si="1" ref="J7:J50">(G7-H7)/H7</f>
        <v>-0.05870715238054277</v>
      </c>
    </row>
    <row r="8" spans="1:10" ht="11.25">
      <c r="A8" s="21">
        <v>1</v>
      </c>
      <c r="B8" s="22" t="s">
        <v>10</v>
      </c>
      <c r="C8" s="23">
        <v>3146</v>
      </c>
      <c r="D8" s="24">
        <v>1974</v>
      </c>
      <c r="E8" s="25">
        <f aca="true" t="shared" si="2" ref="E8:E43">RANK(D8,$D$8:$D$52)</f>
        <v>5</v>
      </c>
      <c r="F8" s="26">
        <f t="shared" si="0"/>
        <v>0.5937183383991894</v>
      </c>
      <c r="G8" s="23">
        <v>14364</v>
      </c>
      <c r="H8" s="24">
        <v>10865</v>
      </c>
      <c r="I8" s="25">
        <f aca="true" t="shared" si="3" ref="I8:I50">RANK(H8,$H$8:$H$52)</f>
        <v>4</v>
      </c>
      <c r="J8" s="27">
        <f t="shared" si="1"/>
        <v>0.32204325816843077</v>
      </c>
    </row>
    <row r="9" spans="1:10" ht="11.25">
      <c r="A9" s="28">
        <f aca="true" t="shared" si="4" ref="A9:A52">A8+1</f>
        <v>2</v>
      </c>
      <c r="B9" s="29" t="s">
        <v>11</v>
      </c>
      <c r="C9" s="30">
        <v>3260</v>
      </c>
      <c r="D9" s="31">
        <v>3083</v>
      </c>
      <c r="E9" s="32">
        <f t="shared" si="2"/>
        <v>1</v>
      </c>
      <c r="F9" s="33">
        <f t="shared" si="0"/>
        <v>0.057411612066169314</v>
      </c>
      <c r="G9" s="30">
        <v>11976</v>
      </c>
      <c r="H9" s="31">
        <v>12355</v>
      </c>
      <c r="I9" s="32">
        <f t="shared" si="3"/>
        <v>2</v>
      </c>
      <c r="J9" s="34">
        <f t="shared" si="1"/>
        <v>-0.03067583974099555</v>
      </c>
    </row>
    <row r="10" spans="1:10" ht="11.25">
      <c r="A10" s="28">
        <f t="shared" si="4"/>
        <v>3</v>
      </c>
      <c r="B10" s="29" t="s">
        <v>12</v>
      </c>
      <c r="C10" s="30">
        <v>2165</v>
      </c>
      <c r="D10" s="31">
        <v>2358</v>
      </c>
      <c r="E10" s="32">
        <f t="shared" si="2"/>
        <v>4</v>
      </c>
      <c r="F10" s="33">
        <f t="shared" si="0"/>
        <v>-0.0818490245971162</v>
      </c>
      <c r="G10" s="30">
        <v>11771</v>
      </c>
      <c r="H10" s="31">
        <v>12262</v>
      </c>
      <c r="I10" s="32">
        <f t="shared" si="3"/>
        <v>3</v>
      </c>
      <c r="J10" s="34">
        <f t="shared" si="1"/>
        <v>-0.040042407437612136</v>
      </c>
    </row>
    <row r="11" spans="1:10" ht="11.25">
      <c r="A11" s="28">
        <f t="shared" si="4"/>
        <v>4</v>
      </c>
      <c r="B11" s="29" t="s">
        <v>13</v>
      </c>
      <c r="C11" s="30">
        <v>2236</v>
      </c>
      <c r="D11" s="31">
        <v>2946</v>
      </c>
      <c r="E11" s="32">
        <f t="shared" si="2"/>
        <v>2</v>
      </c>
      <c r="F11" s="33">
        <f t="shared" si="0"/>
        <v>-0.24100475220638154</v>
      </c>
      <c r="G11" s="30">
        <v>11155</v>
      </c>
      <c r="H11" s="31">
        <v>14007</v>
      </c>
      <c r="I11" s="32">
        <f t="shared" si="3"/>
        <v>1</v>
      </c>
      <c r="J11" s="34">
        <f t="shared" si="1"/>
        <v>-0.20361247947454844</v>
      </c>
    </row>
    <row r="12" spans="1:10" ht="11.25">
      <c r="A12" s="28">
        <f t="shared" si="4"/>
        <v>5</v>
      </c>
      <c r="B12" s="29" t="s">
        <v>14</v>
      </c>
      <c r="C12" s="30">
        <v>1761</v>
      </c>
      <c r="D12" s="31">
        <v>1753</v>
      </c>
      <c r="E12" s="32">
        <f t="shared" si="2"/>
        <v>6</v>
      </c>
      <c r="F12" s="33">
        <f t="shared" si="0"/>
        <v>0.004563605248146035</v>
      </c>
      <c r="G12" s="30">
        <v>9599</v>
      </c>
      <c r="H12" s="31">
        <v>8461</v>
      </c>
      <c r="I12" s="32">
        <f t="shared" si="3"/>
        <v>8</v>
      </c>
      <c r="J12" s="34">
        <f t="shared" si="1"/>
        <v>0.13449946814797306</v>
      </c>
    </row>
    <row r="13" spans="1:10" ht="11.25">
      <c r="A13" s="28">
        <f t="shared" si="4"/>
        <v>6</v>
      </c>
      <c r="B13" s="29" t="s">
        <v>15</v>
      </c>
      <c r="C13" s="30">
        <v>1874</v>
      </c>
      <c r="D13" s="31">
        <v>2440</v>
      </c>
      <c r="E13" s="32">
        <f t="shared" si="2"/>
        <v>3</v>
      </c>
      <c r="F13" s="33">
        <f t="shared" si="0"/>
        <v>-0.2319672131147541</v>
      </c>
      <c r="G13" s="30">
        <v>9235</v>
      </c>
      <c r="H13" s="31">
        <v>10390</v>
      </c>
      <c r="I13" s="32">
        <f t="shared" si="3"/>
        <v>5</v>
      </c>
      <c r="J13" s="34">
        <f t="shared" si="1"/>
        <v>-0.11116458132820019</v>
      </c>
    </row>
    <row r="14" spans="1:10" ht="11.25">
      <c r="A14" s="28">
        <f t="shared" si="4"/>
        <v>7</v>
      </c>
      <c r="B14" s="29" t="s">
        <v>16</v>
      </c>
      <c r="C14" s="30">
        <v>1800</v>
      </c>
      <c r="D14" s="31">
        <v>1517</v>
      </c>
      <c r="E14" s="32">
        <f t="shared" si="2"/>
        <v>9</v>
      </c>
      <c r="F14" s="33">
        <f t="shared" si="0"/>
        <v>0.1865524060646012</v>
      </c>
      <c r="G14" s="30">
        <v>8463</v>
      </c>
      <c r="H14" s="31">
        <v>8293</v>
      </c>
      <c r="I14" s="32">
        <f t="shared" si="3"/>
        <v>9</v>
      </c>
      <c r="J14" s="34">
        <f t="shared" si="1"/>
        <v>0.020499216206439165</v>
      </c>
    </row>
    <row r="15" spans="1:10" ht="11.25">
      <c r="A15" s="28">
        <f t="shared" si="4"/>
        <v>8</v>
      </c>
      <c r="B15" s="29" t="s">
        <v>17</v>
      </c>
      <c r="C15" s="30">
        <v>1273</v>
      </c>
      <c r="D15" s="31">
        <v>1531</v>
      </c>
      <c r="E15" s="32">
        <f t="shared" si="2"/>
        <v>7</v>
      </c>
      <c r="F15" s="33">
        <f t="shared" si="0"/>
        <v>-0.16851730894839975</v>
      </c>
      <c r="G15" s="30">
        <v>6807</v>
      </c>
      <c r="H15" s="31">
        <v>8551</v>
      </c>
      <c r="I15" s="32">
        <f t="shared" si="3"/>
        <v>7</v>
      </c>
      <c r="J15" s="34">
        <f t="shared" si="1"/>
        <v>-0.2039527540638522</v>
      </c>
    </row>
    <row r="16" spans="1:10" ht="11.25">
      <c r="A16" s="28">
        <f t="shared" si="4"/>
        <v>9</v>
      </c>
      <c r="B16" s="29" t="s">
        <v>18</v>
      </c>
      <c r="C16" s="30">
        <v>1363</v>
      </c>
      <c r="D16" s="31">
        <v>1515</v>
      </c>
      <c r="E16" s="32">
        <f t="shared" si="2"/>
        <v>10</v>
      </c>
      <c r="F16" s="33">
        <f t="shared" si="0"/>
        <v>-0.10033003300330033</v>
      </c>
      <c r="G16" s="30">
        <v>6488</v>
      </c>
      <c r="H16" s="31">
        <v>6950</v>
      </c>
      <c r="I16" s="32">
        <f t="shared" si="3"/>
        <v>10</v>
      </c>
      <c r="J16" s="34">
        <f t="shared" si="1"/>
        <v>-0.0664748201438849</v>
      </c>
    </row>
    <row r="17" spans="1:10" ht="11.25">
      <c r="A17" s="28">
        <f t="shared" si="4"/>
        <v>10</v>
      </c>
      <c r="B17" s="29" t="s">
        <v>19</v>
      </c>
      <c r="C17" s="30">
        <v>1178</v>
      </c>
      <c r="D17" s="31">
        <v>1530</v>
      </c>
      <c r="E17" s="32">
        <f t="shared" si="2"/>
        <v>8</v>
      </c>
      <c r="F17" s="33">
        <f t="shared" si="0"/>
        <v>-0.23006535947712417</v>
      </c>
      <c r="G17" s="30">
        <v>5594</v>
      </c>
      <c r="H17" s="31">
        <v>8616</v>
      </c>
      <c r="I17" s="32">
        <f t="shared" si="3"/>
        <v>6</v>
      </c>
      <c r="J17" s="34">
        <f t="shared" si="1"/>
        <v>-0.35074280408542247</v>
      </c>
    </row>
    <row r="18" spans="1:10" ht="11.25">
      <c r="A18" s="28">
        <f t="shared" si="4"/>
        <v>11</v>
      </c>
      <c r="B18" s="29" t="s">
        <v>20</v>
      </c>
      <c r="C18" s="30">
        <v>1808</v>
      </c>
      <c r="D18" s="31">
        <v>1324</v>
      </c>
      <c r="E18" s="32">
        <f t="shared" si="2"/>
        <v>11</v>
      </c>
      <c r="F18" s="33">
        <f t="shared" si="0"/>
        <v>0.36555891238670696</v>
      </c>
      <c r="G18" s="30">
        <v>5303</v>
      </c>
      <c r="H18" s="31">
        <v>5855</v>
      </c>
      <c r="I18" s="32">
        <f t="shared" si="3"/>
        <v>11</v>
      </c>
      <c r="J18" s="34">
        <f t="shared" si="1"/>
        <v>-0.09427839453458582</v>
      </c>
    </row>
    <row r="19" spans="1:10" ht="11.25">
      <c r="A19" s="28">
        <f t="shared" si="4"/>
        <v>12</v>
      </c>
      <c r="B19" s="29" t="s">
        <v>21</v>
      </c>
      <c r="C19" s="30">
        <v>1060</v>
      </c>
      <c r="D19" s="31">
        <v>515</v>
      </c>
      <c r="E19" s="32">
        <f t="shared" si="2"/>
        <v>14</v>
      </c>
      <c r="F19" s="33">
        <f t="shared" si="0"/>
        <v>1.058252427184466</v>
      </c>
      <c r="G19" s="30">
        <v>4798</v>
      </c>
      <c r="H19" s="31">
        <v>3310</v>
      </c>
      <c r="I19" s="32">
        <f t="shared" si="3"/>
        <v>14</v>
      </c>
      <c r="J19" s="34">
        <f t="shared" si="1"/>
        <v>0.44954682779456195</v>
      </c>
    </row>
    <row r="20" spans="1:10" ht="11.25">
      <c r="A20" s="28">
        <f t="shared" si="4"/>
        <v>13</v>
      </c>
      <c r="B20" s="29" t="s">
        <v>22</v>
      </c>
      <c r="C20" s="30">
        <v>1317</v>
      </c>
      <c r="D20" s="31">
        <v>1142</v>
      </c>
      <c r="E20" s="32">
        <f t="shared" si="2"/>
        <v>12</v>
      </c>
      <c r="F20" s="33">
        <f t="shared" si="0"/>
        <v>0.1532399299474606</v>
      </c>
      <c r="G20" s="30">
        <v>4701</v>
      </c>
      <c r="H20" s="31">
        <v>4962</v>
      </c>
      <c r="I20" s="32">
        <f t="shared" si="3"/>
        <v>12</v>
      </c>
      <c r="J20" s="34">
        <f t="shared" si="1"/>
        <v>-0.05259975816203144</v>
      </c>
    </row>
    <row r="21" spans="1:10" ht="11.25">
      <c r="A21" s="28">
        <f t="shared" si="4"/>
        <v>14</v>
      </c>
      <c r="B21" s="29" t="s">
        <v>23</v>
      </c>
      <c r="C21" s="30">
        <v>781</v>
      </c>
      <c r="D21" s="31">
        <v>224</v>
      </c>
      <c r="E21" s="32">
        <f t="shared" si="2"/>
        <v>23</v>
      </c>
      <c r="F21" s="33">
        <f t="shared" si="0"/>
        <v>2.486607142857143</v>
      </c>
      <c r="G21" s="30">
        <v>3695</v>
      </c>
      <c r="H21" s="31">
        <v>1472</v>
      </c>
      <c r="I21" s="32">
        <f t="shared" si="3"/>
        <v>21</v>
      </c>
      <c r="J21" s="34">
        <f t="shared" si="1"/>
        <v>1.5101902173913044</v>
      </c>
    </row>
    <row r="22" spans="1:10" ht="11.25">
      <c r="A22" s="28">
        <f t="shared" si="4"/>
        <v>15</v>
      </c>
      <c r="B22" s="29" t="s">
        <v>24</v>
      </c>
      <c r="C22" s="30">
        <v>508</v>
      </c>
      <c r="D22" s="31">
        <v>506</v>
      </c>
      <c r="E22" s="32">
        <f t="shared" si="2"/>
        <v>15</v>
      </c>
      <c r="F22" s="33">
        <f t="shared" si="0"/>
        <v>0.003952569169960474</v>
      </c>
      <c r="G22" s="30">
        <v>2471</v>
      </c>
      <c r="H22" s="31">
        <v>2279</v>
      </c>
      <c r="I22" s="32">
        <f t="shared" si="3"/>
        <v>17</v>
      </c>
      <c r="J22" s="34">
        <f t="shared" si="1"/>
        <v>0.08424747696358052</v>
      </c>
    </row>
    <row r="23" spans="1:10" ht="11.25">
      <c r="A23" s="28">
        <f t="shared" si="4"/>
        <v>16</v>
      </c>
      <c r="B23" s="29" t="s">
        <v>25</v>
      </c>
      <c r="C23" s="30">
        <v>475</v>
      </c>
      <c r="D23" s="31">
        <v>341</v>
      </c>
      <c r="E23" s="32">
        <f t="shared" si="2"/>
        <v>19</v>
      </c>
      <c r="F23" s="33">
        <f t="shared" si="0"/>
        <v>0.39296187683284456</v>
      </c>
      <c r="G23" s="30">
        <v>2326</v>
      </c>
      <c r="H23" s="31">
        <v>1909</v>
      </c>
      <c r="I23" s="32">
        <f t="shared" si="3"/>
        <v>18</v>
      </c>
      <c r="J23" s="34">
        <f t="shared" si="1"/>
        <v>0.21843897328444212</v>
      </c>
    </row>
    <row r="24" spans="1:10" ht="11.25">
      <c r="A24" s="28">
        <f t="shared" si="4"/>
        <v>17</v>
      </c>
      <c r="B24" s="29" t="s">
        <v>26</v>
      </c>
      <c r="C24" s="30">
        <v>529</v>
      </c>
      <c r="D24" s="31">
        <v>604</v>
      </c>
      <c r="E24" s="32">
        <f t="shared" si="2"/>
        <v>13</v>
      </c>
      <c r="F24" s="33">
        <f t="shared" si="0"/>
        <v>-0.12417218543046357</v>
      </c>
      <c r="G24" s="30">
        <v>2111</v>
      </c>
      <c r="H24" s="31">
        <v>2859</v>
      </c>
      <c r="I24" s="32">
        <f t="shared" si="3"/>
        <v>15</v>
      </c>
      <c r="J24" s="34">
        <f t="shared" si="1"/>
        <v>-0.26162994053864985</v>
      </c>
    </row>
    <row r="25" spans="1:10" ht="11.25">
      <c r="A25" s="28">
        <f t="shared" si="4"/>
        <v>18</v>
      </c>
      <c r="B25" s="29" t="s">
        <v>27</v>
      </c>
      <c r="C25" s="30">
        <v>376</v>
      </c>
      <c r="D25" s="31">
        <v>424</v>
      </c>
      <c r="E25" s="32">
        <f t="shared" si="2"/>
        <v>16</v>
      </c>
      <c r="F25" s="33">
        <f t="shared" si="0"/>
        <v>-0.11320754716981132</v>
      </c>
      <c r="G25" s="30">
        <v>2055</v>
      </c>
      <c r="H25" s="31">
        <v>2717</v>
      </c>
      <c r="I25" s="32">
        <f t="shared" si="3"/>
        <v>16</v>
      </c>
      <c r="J25" s="34">
        <f t="shared" si="1"/>
        <v>-0.24365108575634892</v>
      </c>
    </row>
    <row r="26" spans="1:10" ht="11.25">
      <c r="A26" s="28">
        <f t="shared" si="4"/>
        <v>19</v>
      </c>
      <c r="B26" s="29" t="s">
        <v>28</v>
      </c>
      <c r="C26" s="30">
        <v>239</v>
      </c>
      <c r="D26" s="31">
        <v>275</v>
      </c>
      <c r="E26" s="32">
        <f t="shared" si="2"/>
        <v>20</v>
      </c>
      <c r="F26" s="33">
        <f t="shared" si="0"/>
        <v>-0.13090909090909092</v>
      </c>
      <c r="G26" s="30">
        <v>1334</v>
      </c>
      <c r="H26" s="31">
        <v>1171</v>
      </c>
      <c r="I26" s="32">
        <f t="shared" si="3"/>
        <v>22</v>
      </c>
      <c r="J26" s="34">
        <f t="shared" si="1"/>
        <v>0.13919726729291204</v>
      </c>
    </row>
    <row r="27" spans="1:10" ht="11.25">
      <c r="A27" s="28">
        <f t="shared" si="4"/>
        <v>20</v>
      </c>
      <c r="B27" s="29" t="s">
        <v>29</v>
      </c>
      <c r="C27" s="30">
        <v>281</v>
      </c>
      <c r="D27" s="31">
        <v>251</v>
      </c>
      <c r="E27" s="32">
        <f t="shared" si="2"/>
        <v>21</v>
      </c>
      <c r="F27" s="33">
        <f t="shared" si="0"/>
        <v>0.11952191235059761</v>
      </c>
      <c r="G27" s="30">
        <v>1247</v>
      </c>
      <c r="H27" s="31">
        <v>1573</v>
      </c>
      <c r="I27" s="32">
        <f t="shared" si="3"/>
        <v>19</v>
      </c>
      <c r="J27" s="34">
        <f t="shared" si="1"/>
        <v>-0.20724729815638906</v>
      </c>
    </row>
    <row r="28" spans="1:10" ht="11.25">
      <c r="A28" s="28">
        <f t="shared" si="4"/>
        <v>21</v>
      </c>
      <c r="B28" s="29" t="s">
        <v>30</v>
      </c>
      <c r="C28" s="30">
        <v>309</v>
      </c>
      <c r="D28" s="31">
        <v>373</v>
      </c>
      <c r="E28" s="32">
        <f t="shared" si="2"/>
        <v>18</v>
      </c>
      <c r="F28" s="33">
        <f t="shared" si="0"/>
        <v>-0.17158176943699732</v>
      </c>
      <c r="G28" s="30">
        <v>1157</v>
      </c>
      <c r="H28" s="31">
        <v>3588</v>
      </c>
      <c r="I28" s="32">
        <f t="shared" si="3"/>
        <v>13</v>
      </c>
      <c r="J28" s="34">
        <f t="shared" si="1"/>
        <v>-0.677536231884058</v>
      </c>
    </row>
    <row r="29" spans="1:10" ht="11.25">
      <c r="A29" s="28">
        <f t="shared" si="4"/>
        <v>22</v>
      </c>
      <c r="B29" s="29" t="s">
        <v>31</v>
      </c>
      <c r="C29" s="30">
        <v>205</v>
      </c>
      <c r="D29" s="31">
        <v>412</v>
      </c>
      <c r="E29" s="32">
        <f t="shared" si="2"/>
        <v>17</v>
      </c>
      <c r="F29" s="33">
        <f t="shared" si="0"/>
        <v>-0.5024271844660194</v>
      </c>
      <c r="G29" s="30">
        <v>1017</v>
      </c>
      <c r="H29" s="31">
        <v>1540</v>
      </c>
      <c r="I29" s="32">
        <f t="shared" si="3"/>
        <v>20</v>
      </c>
      <c r="J29" s="34">
        <f t="shared" si="1"/>
        <v>-0.3396103896103896</v>
      </c>
    </row>
    <row r="30" spans="1:10" ht="11.25">
      <c r="A30" s="28">
        <f t="shared" si="4"/>
        <v>23</v>
      </c>
      <c r="B30" s="29" t="s">
        <v>32</v>
      </c>
      <c r="C30" s="30">
        <v>105</v>
      </c>
      <c r="D30" s="31">
        <v>174</v>
      </c>
      <c r="E30" s="32">
        <f t="shared" si="2"/>
        <v>24</v>
      </c>
      <c r="F30" s="33">
        <f t="shared" si="0"/>
        <v>-0.39655172413793105</v>
      </c>
      <c r="G30" s="30">
        <v>612</v>
      </c>
      <c r="H30" s="31">
        <v>1024</v>
      </c>
      <c r="I30" s="32">
        <f t="shared" si="3"/>
        <v>23</v>
      </c>
      <c r="J30" s="34">
        <f t="shared" si="1"/>
        <v>-0.40234375</v>
      </c>
    </row>
    <row r="31" spans="1:10" ht="11.25">
      <c r="A31" s="28">
        <f t="shared" si="4"/>
        <v>24</v>
      </c>
      <c r="B31" s="29" t="s">
        <v>33</v>
      </c>
      <c r="C31" s="30">
        <v>150</v>
      </c>
      <c r="D31" s="31">
        <v>30</v>
      </c>
      <c r="E31" s="32">
        <f t="shared" si="2"/>
        <v>31</v>
      </c>
      <c r="F31" s="33">
        <f t="shared" si="0"/>
        <v>4</v>
      </c>
      <c r="G31" s="30">
        <v>569</v>
      </c>
      <c r="H31" s="31">
        <v>104</v>
      </c>
      <c r="I31" s="32">
        <f t="shared" si="3"/>
        <v>32</v>
      </c>
      <c r="J31" s="34">
        <f t="shared" si="1"/>
        <v>4.471153846153846</v>
      </c>
    </row>
    <row r="32" spans="1:10" ht="11.25">
      <c r="A32" s="28">
        <f t="shared" si="4"/>
        <v>25</v>
      </c>
      <c r="B32" s="29" t="s">
        <v>34</v>
      </c>
      <c r="C32" s="30">
        <v>107</v>
      </c>
      <c r="D32" s="31">
        <v>134</v>
      </c>
      <c r="E32" s="32">
        <f t="shared" si="2"/>
        <v>25</v>
      </c>
      <c r="F32" s="33">
        <f t="shared" si="0"/>
        <v>-0.20149253731343283</v>
      </c>
      <c r="G32" s="30">
        <v>479</v>
      </c>
      <c r="H32" s="31">
        <v>879</v>
      </c>
      <c r="I32" s="32">
        <f t="shared" si="3"/>
        <v>25</v>
      </c>
      <c r="J32" s="34">
        <f t="shared" si="1"/>
        <v>-0.4550625711035267</v>
      </c>
    </row>
    <row r="33" spans="1:10" ht="11.25">
      <c r="A33" s="28">
        <f t="shared" si="4"/>
        <v>26</v>
      </c>
      <c r="B33" s="29" t="s">
        <v>35</v>
      </c>
      <c r="C33" s="30">
        <v>87</v>
      </c>
      <c r="D33" s="31">
        <v>240</v>
      </c>
      <c r="E33" s="32">
        <f t="shared" si="2"/>
        <v>22</v>
      </c>
      <c r="F33" s="33">
        <f t="shared" si="0"/>
        <v>-0.6375</v>
      </c>
      <c r="G33" s="30">
        <v>384</v>
      </c>
      <c r="H33" s="31">
        <v>969</v>
      </c>
      <c r="I33" s="32">
        <f t="shared" si="3"/>
        <v>24</v>
      </c>
      <c r="J33" s="34">
        <f t="shared" si="1"/>
        <v>-0.6037151702786377</v>
      </c>
    </row>
    <row r="34" spans="1:10" ht="11.25">
      <c r="A34" s="28">
        <f t="shared" si="4"/>
        <v>27</v>
      </c>
      <c r="B34" s="29" t="s">
        <v>36</v>
      </c>
      <c r="C34" s="30">
        <v>81</v>
      </c>
      <c r="D34" s="31">
        <v>118</v>
      </c>
      <c r="E34" s="32">
        <f t="shared" si="2"/>
        <v>26</v>
      </c>
      <c r="F34" s="33">
        <f t="shared" si="0"/>
        <v>-0.3135593220338983</v>
      </c>
      <c r="G34" s="30">
        <v>361</v>
      </c>
      <c r="H34" s="31">
        <v>810</v>
      </c>
      <c r="I34" s="32">
        <f t="shared" si="3"/>
        <v>26</v>
      </c>
      <c r="J34" s="34">
        <f t="shared" si="1"/>
        <v>-0.554320987654321</v>
      </c>
    </row>
    <row r="35" spans="1:10" ht="11.25">
      <c r="A35" s="28">
        <f t="shared" si="4"/>
        <v>28</v>
      </c>
      <c r="B35" s="29" t="s">
        <v>37</v>
      </c>
      <c r="C35" s="30">
        <v>94</v>
      </c>
      <c r="D35" s="31">
        <v>52</v>
      </c>
      <c r="E35" s="32">
        <f t="shared" si="2"/>
        <v>28</v>
      </c>
      <c r="F35" s="33">
        <f t="shared" si="0"/>
        <v>0.8076923076923077</v>
      </c>
      <c r="G35" s="30">
        <v>350</v>
      </c>
      <c r="H35" s="31">
        <v>338</v>
      </c>
      <c r="I35" s="32">
        <f t="shared" si="3"/>
        <v>29</v>
      </c>
      <c r="J35" s="34">
        <f t="shared" si="1"/>
        <v>0.03550295857988166</v>
      </c>
    </row>
    <row r="36" spans="1:10" ht="11.25">
      <c r="A36" s="28">
        <f t="shared" si="4"/>
        <v>29</v>
      </c>
      <c r="B36" s="29" t="s">
        <v>38</v>
      </c>
      <c r="C36" s="30">
        <v>95</v>
      </c>
      <c r="D36" s="31">
        <v>61</v>
      </c>
      <c r="E36" s="32">
        <f t="shared" si="2"/>
        <v>27</v>
      </c>
      <c r="F36" s="33">
        <f t="shared" si="0"/>
        <v>0.5573770491803278</v>
      </c>
      <c r="G36" s="30">
        <v>296</v>
      </c>
      <c r="H36" s="31">
        <v>428</v>
      </c>
      <c r="I36" s="32">
        <f t="shared" si="3"/>
        <v>27</v>
      </c>
      <c r="J36" s="34">
        <f t="shared" si="1"/>
        <v>-0.308411214953271</v>
      </c>
    </row>
    <row r="37" spans="1:10" ht="11.25">
      <c r="A37" s="28">
        <f t="shared" si="4"/>
        <v>30</v>
      </c>
      <c r="B37" s="29" t="s">
        <v>39</v>
      </c>
      <c r="C37" s="30">
        <v>66</v>
      </c>
      <c r="D37" s="31">
        <v>50</v>
      </c>
      <c r="E37" s="32">
        <f t="shared" si="2"/>
        <v>29</v>
      </c>
      <c r="F37" s="33">
        <f t="shared" si="0"/>
        <v>0.32</v>
      </c>
      <c r="G37" s="30">
        <v>265</v>
      </c>
      <c r="H37" s="31">
        <v>395</v>
      </c>
      <c r="I37" s="32">
        <f t="shared" si="3"/>
        <v>28</v>
      </c>
      <c r="J37" s="34">
        <f t="shared" si="1"/>
        <v>-0.3291139240506329</v>
      </c>
    </row>
    <row r="38" spans="1:10" ht="11.25">
      <c r="A38" s="28">
        <f t="shared" si="4"/>
        <v>31</v>
      </c>
      <c r="B38" s="29" t="s">
        <v>40</v>
      </c>
      <c r="C38" s="30">
        <v>19</v>
      </c>
      <c r="D38" s="31">
        <v>37</v>
      </c>
      <c r="E38" s="32">
        <f t="shared" si="2"/>
        <v>30</v>
      </c>
      <c r="F38" s="33">
        <f t="shared" si="0"/>
        <v>-0.4864864864864865</v>
      </c>
      <c r="G38" s="30">
        <v>154</v>
      </c>
      <c r="H38" s="31">
        <v>259</v>
      </c>
      <c r="I38" s="32">
        <f t="shared" si="3"/>
        <v>30</v>
      </c>
      <c r="J38" s="34">
        <f t="shared" si="1"/>
        <v>-0.40540540540540543</v>
      </c>
    </row>
    <row r="39" spans="1:10" ht="11.25">
      <c r="A39" s="28">
        <f t="shared" si="4"/>
        <v>32</v>
      </c>
      <c r="B39" s="29" t="s">
        <v>41</v>
      </c>
      <c r="C39" s="30">
        <v>7</v>
      </c>
      <c r="D39" s="31">
        <v>17</v>
      </c>
      <c r="E39" s="32">
        <f t="shared" si="2"/>
        <v>32</v>
      </c>
      <c r="F39" s="33">
        <f t="shared" si="0"/>
        <v>-0.5882352941176471</v>
      </c>
      <c r="G39" s="30">
        <v>37</v>
      </c>
      <c r="H39" s="31">
        <v>124</v>
      </c>
      <c r="I39" s="32">
        <f t="shared" si="3"/>
        <v>31</v>
      </c>
      <c r="J39" s="34">
        <f t="shared" si="1"/>
        <v>-0.7016129032258065</v>
      </c>
    </row>
    <row r="40" spans="1:10" ht="11.25">
      <c r="A40" s="28">
        <f t="shared" si="4"/>
        <v>33</v>
      </c>
      <c r="B40" s="29" t="s">
        <v>42</v>
      </c>
      <c r="C40" s="30">
        <v>9</v>
      </c>
      <c r="D40" s="31">
        <v>8</v>
      </c>
      <c r="E40" s="32">
        <f t="shared" si="2"/>
        <v>34</v>
      </c>
      <c r="F40" s="33">
        <f t="shared" si="0"/>
        <v>0.125</v>
      </c>
      <c r="G40" s="30">
        <v>35</v>
      </c>
      <c r="H40" s="31">
        <v>38</v>
      </c>
      <c r="I40" s="32">
        <f t="shared" si="3"/>
        <v>34</v>
      </c>
      <c r="J40" s="34">
        <f t="shared" si="1"/>
        <v>-0.07894736842105263</v>
      </c>
    </row>
    <row r="41" spans="1:10" ht="11.25">
      <c r="A41" s="28">
        <f t="shared" si="4"/>
        <v>34</v>
      </c>
      <c r="B41" s="29" t="s">
        <v>43</v>
      </c>
      <c r="C41" s="30">
        <v>2</v>
      </c>
      <c r="D41" s="31">
        <v>12</v>
      </c>
      <c r="E41" s="32">
        <f t="shared" si="2"/>
        <v>33</v>
      </c>
      <c r="F41" s="33">
        <f t="shared" si="0"/>
        <v>-0.8333333333333334</v>
      </c>
      <c r="G41" s="30">
        <v>29</v>
      </c>
      <c r="H41" s="31">
        <v>65</v>
      </c>
      <c r="I41" s="32">
        <f t="shared" si="3"/>
        <v>33</v>
      </c>
      <c r="J41" s="34">
        <f t="shared" si="1"/>
        <v>-0.5538461538461539</v>
      </c>
    </row>
    <row r="42" spans="1:10" ht="11.25">
      <c r="A42" s="28">
        <f t="shared" si="4"/>
        <v>35</v>
      </c>
      <c r="B42" s="29" t="s">
        <v>44</v>
      </c>
      <c r="C42" s="30">
        <v>2</v>
      </c>
      <c r="D42" s="31">
        <v>5</v>
      </c>
      <c r="E42" s="32">
        <f t="shared" si="2"/>
        <v>35</v>
      </c>
      <c r="F42" s="33">
        <f t="shared" si="0"/>
        <v>-0.6</v>
      </c>
      <c r="G42" s="30">
        <v>23</v>
      </c>
      <c r="H42" s="31">
        <v>20</v>
      </c>
      <c r="I42" s="32">
        <f t="shared" si="3"/>
        <v>35</v>
      </c>
      <c r="J42" s="34">
        <f t="shared" si="1"/>
        <v>0.15</v>
      </c>
    </row>
    <row r="43" spans="1:10" ht="11.25">
      <c r="A43" s="28">
        <f t="shared" si="4"/>
        <v>36</v>
      </c>
      <c r="B43" s="29" t="s">
        <v>45</v>
      </c>
      <c r="C43" s="30" t="s">
        <v>46</v>
      </c>
      <c r="D43" s="31">
        <v>3</v>
      </c>
      <c r="E43" s="32">
        <f t="shared" si="2"/>
        <v>36</v>
      </c>
      <c r="F43" s="33"/>
      <c r="G43" s="30">
        <v>20</v>
      </c>
      <c r="H43" s="31">
        <v>20</v>
      </c>
      <c r="I43" s="32">
        <f t="shared" si="3"/>
        <v>35</v>
      </c>
      <c r="J43" s="34">
        <f t="shared" si="1"/>
        <v>0</v>
      </c>
    </row>
    <row r="44" spans="1:10" ht="11.25">
      <c r="A44" s="28">
        <f t="shared" si="4"/>
        <v>37</v>
      </c>
      <c r="B44" s="29" t="s">
        <v>47</v>
      </c>
      <c r="C44" s="30">
        <v>6</v>
      </c>
      <c r="D44" s="31" t="s">
        <v>46</v>
      </c>
      <c r="E44" s="32"/>
      <c r="F44" s="33"/>
      <c r="G44" s="30">
        <v>10</v>
      </c>
      <c r="H44" s="31">
        <v>3</v>
      </c>
      <c r="I44" s="32">
        <f t="shared" si="3"/>
        <v>42</v>
      </c>
      <c r="J44" s="34">
        <f t="shared" si="1"/>
        <v>2.3333333333333335</v>
      </c>
    </row>
    <row r="45" spans="1:10" ht="11.25">
      <c r="A45" s="28">
        <f t="shared" si="4"/>
        <v>38</v>
      </c>
      <c r="B45" s="29" t="s">
        <v>48</v>
      </c>
      <c r="C45" s="30">
        <v>1</v>
      </c>
      <c r="D45" s="31">
        <v>1</v>
      </c>
      <c r="E45" s="32">
        <f>RANK(D45,$D$8:$D$52)</f>
        <v>40</v>
      </c>
      <c r="F45" s="33">
        <f>(C45-D45)/D45</f>
        <v>0</v>
      </c>
      <c r="G45" s="30">
        <v>7</v>
      </c>
      <c r="H45" s="31">
        <v>2</v>
      </c>
      <c r="I45" s="32">
        <f t="shared" si="3"/>
        <v>43</v>
      </c>
      <c r="J45" s="34">
        <f t="shared" si="1"/>
        <v>2.5</v>
      </c>
    </row>
    <row r="46" spans="1:10" ht="11.25">
      <c r="A46" s="28">
        <f t="shared" si="4"/>
        <v>39</v>
      </c>
      <c r="B46" s="29" t="s">
        <v>49</v>
      </c>
      <c r="C46" s="30">
        <v>2</v>
      </c>
      <c r="D46" s="31">
        <v>3</v>
      </c>
      <c r="E46" s="32">
        <f>RANK(D46,$D$8:$D$52)</f>
        <v>36</v>
      </c>
      <c r="F46" s="33">
        <f>(C46-D46)/D46</f>
        <v>-0.3333333333333333</v>
      </c>
      <c r="G46" s="30">
        <v>5</v>
      </c>
      <c r="H46" s="31">
        <v>18</v>
      </c>
      <c r="I46" s="32">
        <f t="shared" si="3"/>
        <v>37</v>
      </c>
      <c r="J46" s="34">
        <f t="shared" si="1"/>
        <v>-0.7222222222222222</v>
      </c>
    </row>
    <row r="47" spans="1:10" ht="11.25">
      <c r="A47" s="28">
        <f t="shared" si="4"/>
        <v>40</v>
      </c>
      <c r="B47" s="29" t="s">
        <v>50</v>
      </c>
      <c r="C47" s="30" t="s">
        <v>46</v>
      </c>
      <c r="D47" s="35">
        <v>3</v>
      </c>
      <c r="E47" s="32">
        <f>RANK(D47,$D$8:$D$52)</f>
        <v>36</v>
      </c>
      <c r="F47" s="33"/>
      <c r="G47" s="30">
        <v>4</v>
      </c>
      <c r="H47" s="35">
        <v>7</v>
      </c>
      <c r="I47" s="32">
        <f t="shared" si="3"/>
        <v>38</v>
      </c>
      <c r="J47" s="34">
        <f t="shared" si="1"/>
        <v>-0.42857142857142855</v>
      </c>
    </row>
    <row r="48" spans="1:10" ht="11.25">
      <c r="A48" s="28">
        <f t="shared" si="4"/>
        <v>41</v>
      </c>
      <c r="B48" s="29" t="s">
        <v>51</v>
      </c>
      <c r="C48" s="30">
        <v>2</v>
      </c>
      <c r="D48" s="35">
        <v>3</v>
      </c>
      <c r="E48" s="32">
        <f>RANK(D48,$D$8:$D$52)</f>
        <v>36</v>
      </c>
      <c r="F48" s="33">
        <f>(C48-D48)/D48</f>
        <v>-0.3333333333333333</v>
      </c>
      <c r="G48" s="30">
        <v>3</v>
      </c>
      <c r="H48" s="35">
        <v>6</v>
      </c>
      <c r="I48" s="32">
        <f t="shared" si="3"/>
        <v>39</v>
      </c>
      <c r="J48" s="34">
        <f t="shared" si="1"/>
        <v>-0.5</v>
      </c>
    </row>
    <row r="49" spans="1:10" ht="11.25">
      <c r="A49" s="28">
        <f t="shared" si="4"/>
        <v>42</v>
      </c>
      <c r="B49" s="29" t="s">
        <v>52</v>
      </c>
      <c r="C49" s="30">
        <v>1</v>
      </c>
      <c r="D49" s="35" t="s">
        <v>46</v>
      </c>
      <c r="E49" s="32"/>
      <c r="F49" s="33"/>
      <c r="G49" s="30">
        <v>2</v>
      </c>
      <c r="H49" s="35">
        <v>4</v>
      </c>
      <c r="I49" s="32">
        <f t="shared" si="3"/>
        <v>41</v>
      </c>
      <c r="J49" s="34">
        <f t="shared" si="1"/>
        <v>-0.5</v>
      </c>
    </row>
    <row r="50" spans="1:10" ht="11.25">
      <c r="A50" s="28">
        <f t="shared" si="4"/>
        <v>43</v>
      </c>
      <c r="B50" s="29" t="s">
        <v>53</v>
      </c>
      <c r="C50" s="30" t="s">
        <v>46</v>
      </c>
      <c r="D50" s="35" t="s">
        <v>46</v>
      </c>
      <c r="E50" s="32"/>
      <c r="F50" s="33"/>
      <c r="G50" s="30">
        <v>2</v>
      </c>
      <c r="H50" s="35">
        <v>6</v>
      </c>
      <c r="I50" s="32">
        <f t="shared" si="3"/>
        <v>39</v>
      </c>
      <c r="J50" s="34">
        <f t="shared" si="1"/>
        <v>-0.6666666666666666</v>
      </c>
    </row>
    <row r="51" spans="1:10" ht="11.25">
      <c r="A51" s="28">
        <f t="shared" si="4"/>
        <v>44</v>
      </c>
      <c r="B51" s="29" t="s">
        <v>54</v>
      </c>
      <c r="C51" s="30" t="s">
        <v>46</v>
      </c>
      <c r="D51" s="35" t="s">
        <v>46</v>
      </c>
      <c r="E51" s="32"/>
      <c r="F51" s="33"/>
      <c r="G51" s="30">
        <v>1</v>
      </c>
      <c r="H51" s="35" t="s">
        <v>46</v>
      </c>
      <c r="I51" s="32"/>
      <c r="J51" s="34"/>
    </row>
    <row r="52" spans="1:10" ht="12" thickBot="1">
      <c r="A52" s="36">
        <f t="shared" si="4"/>
        <v>45</v>
      </c>
      <c r="B52" s="37" t="s">
        <v>55</v>
      </c>
      <c r="C52" s="38" t="s">
        <v>46</v>
      </c>
      <c r="D52" s="39" t="s">
        <v>46</v>
      </c>
      <c r="E52" s="40"/>
      <c r="F52" s="41"/>
      <c r="G52" s="38">
        <v>1</v>
      </c>
      <c r="H52" s="39">
        <v>2</v>
      </c>
      <c r="I52" s="40">
        <f>RANK(H52,$H$8:$H$52)</f>
        <v>43</v>
      </c>
      <c r="J52" s="42">
        <f>(G52-H52)/H52</f>
        <v>-0.5</v>
      </c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450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Thomadakis</dc:creator>
  <cp:keywords/>
  <dc:description/>
  <cp:lastModifiedBy>Michael Thomadakis</cp:lastModifiedBy>
  <dcterms:created xsi:type="dcterms:W3CDTF">2001-06-01T21:24:59Z</dcterms:created>
  <dcterms:modified xsi:type="dcterms:W3CDTF">2001-06-01T21:25:20Z</dcterms:modified>
  <cp:category/>
  <cp:version/>
  <cp:contentType/>
  <cp:contentStatus/>
</cp:coreProperties>
</file>