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520" activeTab="0"/>
  </bookViews>
  <sheets>
    <sheet name="Δ9998_SEP99" sheetId="1" r:id="rId1"/>
  </sheets>
  <definedNames>
    <definedName name="Market_Glance_DoUs_">#REF!</definedName>
    <definedName name="Market_Glance_iu_">#REF!</definedName>
  </definedNames>
  <calcPr fullCalcOnLoad="1"/>
</workbook>
</file>

<file path=xl/sharedStrings.xml><?xml version="1.0" encoding="utf-8"?>
<sst xmlns="http://schemas.openxmlformats.org/spreadsheetml/2006/main" count="66" uniqueCount="56">
  <si>
    <t xml:space="preserve">ΕΤΗΣΙΕΣ ΤΑΞΙΝΟΜΗΣΕΙΣ ΕΠΙΒΑΤΙΚΩΝ ΟΧΗΜΑΤΩΝ </t>
  </si>
  <si>
    <t xml:space="preserve">PC  CAR'S REGISTRATIONS </t>
  </si>
  <si>
    <t>YTD</t>
  </si>
  <si>
    <t>Make</t>
  </si>
  <si>
    <t>Δ99/98</t>
  </si>
  <si>
    <t>Sep'99-YTD</t>
  </si>
  <si>
    <t>Sep'98-YTD</t>
  </si>
  <si>
    <t>Rank</t>
  </si>
  <si>
    <t>TOTAL</t>
  </si>
  <si>
    <t>TOYOTA</t>
  </si>
  <si>
    <t>OPEL</t>
  </si>
  <si>
    <t>HYUNDAI</t>
  </si>
  <si>
    <t>FIAT</t>
  </si>
  <si>
    <t>CITROEN</t>
  </si>
  <si>
    <t>VOLKS WAGEN</t>
  </si>
  <si>
    <t>NISSAN</t>
  </si>
  <si>
    <t>PEUGEOT</t>
  </si>
  <si>
    <t>RENAULT</t>
  </si>
  <si>
    <t>SUZUKI</t>
  </si>
  <si>
    <t>SEAT</t>
  </si>
  <si>
    <t>DAEWOO</t>
  </si>
  <si>
    <t>FORD</t>
  </si>
  <si>
    <t>ALFA ROMEO</t>
  </si>
  <si>
    <t>KIA MOTORS</t>
  </si>
  <si>
    <t xml:space="preserve">AUDI </t>
  </si>
  <si>
    <t>MERCEDES</t>
  </si>
  <si>
    <t>HONDA</t>
  </si>
  <si>
    <t>B.M.W.</t>
  </si>
  <si>
    <t>MAZDA</t>
  </si>
  <si>
    <t>DAIHATSU</t>
  </si>
  <si>
    <t>MITSUBISHI</t>
  </si>
  <si>
    <t>ROVER</t>
  </si>
  <si>
    <t>SKODA</t>
  </si>
  <si>
    <t>LANCIA</t>
  </si>
  <si>
    <t>SUBARU</t>
  </si>
  <si>
    <t>CHRYSLER</t>
  </si>
  <si>
    <t>LADA</t>
  </si>
  <si>
    <t>VOLVO</t>
  </si>
  <si>
    <t>SAAB</t>
  </si>
  <si>
    <t>SSANGYONG MOTOR</t>
  </si>
  <si>
    <t>JAGUAR</t>
  </si>
  <si>
    <t>LEXUS</t>
  </si>
  <si>
    <t/>
  </si>
  <si>
    <t>ZASTAVA</t>
  </si>
  <si>
    <t>GM</t>
  </si>
  <si>
    <t>PORSCHE</t>
  </si>
  <si>
    <t>ASIA MOTOR</t>
  </si>
  <si>
    <t>MASERATI</t>
  </si>
  <si>
    <t>ISUZU</t>
  </si>
  <si>
    <t>TATA</t>
  </si>
  <si>
    <t>DACIA</t>
  </si>
  <si>
    <t>LOTUS</t>
  </si>
  <si>
    <t>PIAGGIO</t>
  </si>
  <si>
    <t>DODGE</t>
  </si>
  <si>
    <t>OTHERS</t>
  </si>
  <si>
    <t>SEPTEMBER '99 -YTD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</si>
</sst>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"/>
    <numFmt numFmtId="181" formatCode="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8">
    <font>
      <sz val="10"/>
      <name val="Arial Greek"/>
      <family val="0"/>
    </font>
    <font>
      <sz val="10"/>
      <color indexed="8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8.5"/>
      <name val="Arial Greek"/>
      <family val="2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5" fillId="0" borderId="0" xfId="33" applyFont="1" applyAlignment="1">
      <alignment horizontal="left" vertical="center"/>
      <protection/>
    </xf>
    <xf numFmtId="0" fontId="5" fillId="0" borderId="0" xfId="33" applyFont="1" applyAlignment="1">
      <alignment horizontal="centerContinuous" vertical="center"/>
      <protection/>
    </xf>
    <xf numFmtId="0" fontId="5" fillId="0" borderId="1" xfId="33" applyFont="1" applyBorder="1">
      <alignment/>
      <protection/>
    </xf>
    <xf numFmtId="0" fontId="6" fillId="0" borderId="2" xfId="32" applyFont="1" applyBorder="1">
      <alignment/>
      <protection/>
    </xf>
    <xf numFmtId="17" fontId="5" fillId="0" borderId="1" xfId="33" applyNumberFormat="1" applyFont="1" applyBorder="1" applyAlignment="1">
      <alignment horizontal="center"/>
      <protection/>
    </xf>
    <xf numFmtId="17" fontId="5" fillId="0" borderId="1" xfId="33" applyNumberFormat="1" applyFont="1" applyBorder="1" applyAlignment="1">
      <alignment horizontal="centerContinuous"/>
      <protection/>
    </xf>
    <xf numFmtId="0" fontId="5" fillId="0" borderId="2" xfId="33" applyFont="1" applyBorder="1" applyAlignment="1">
      <alignment horizontal="centerContinuous"/>
      <protection/>
    </xf>
    <xf numFmtId="0" fontId="5" fillId="0" borderId="3" xfId="33" applyFont="1" applyBorder="1" applyAlignment="1">
      <alignment horizontal="center"/>
      <protection/>
    </xf>
    <xf numFmtId="0" fontId="5" fillId="0" borderId="2" xfId="33" applyFont="1" applyBorder="1" applyAlignment="1">
      <alignment horizontal="center"/>
      <protection/>
    </xf>
    <xf numFmtId="0" fontId="5" fillId="0" borderId="4" xfId="33" applyFont="1" applyBorder="1" applyAlignment="1">
      <alignment horizontal="left" vertical="center"/>
      <protection/>
    </xf>
    <xf numFmtId="0" fontId="6" fillId="0" borderId="5" xfId="32" applyFont="1" applyBorder="1" applyAlignment="1">
      <alignment horizontal="left" vertical="center"/>
      <protection/>
    </xf>
    <xf numFmtId="1" fontId="5" fillId="0" borderId="6" xfId="33" applyNumberFormat="1" applyFont="1" applyBorder="1" applyAlignment="1">
      <alignment horizontal="centerContinuous" vertical="center"/>
      <protection/>
    </xf>
    <xf numFmtId="1" fontId="5" fillId="0" borderId="4" xfId="33" applyNumberFormat="1" applyFont="1" applyBorder="1" applyAlignment="1">
      <alignment horizontal="centerContinuous" vertical="center"/>
      <protection/>
    </xf>
    <xf numFmtId="1" fontId="5" fillId="0" borderId="5" xfId="33" applyNumberFormat="1" applyFont="1" applyBorder="1" applyAlignment="1">
      <alignment horizontal="centerContinuous" vertical="center"/>
      <protection/>
    </xf>
    <xf numFmtId="195" fontId="5" fillId="0" borderId="0" xfId="31" applyNumberFormat="1" applyFont="1" applyBorder="1" applyAlignment="1">
      <alignment horizontal="center" vertical="center"/>
    </xf>
    <xf numFmtId="1" fontId="5" fillId="0" borderId="4" xfId="33" applyNumberFormat="1" applyFont="1" applyBorder="1" applyAlignment="1">
      <alignment horizontal="center" vertical="center"/>
      <protection/>
    </xf>
    <xf numFmtId="195" fontId="5" fillId="0" borderId="5" xfId="31" applyNumberFormat="1" applyFont="1" applyBorder="1" applyAlignment="1">
      <alignment horizontal="center" vertical="center"/>
    </xf>
    <xf numFmtId="0" fontId="4" fillId="0" borderId="0" xfId="33" applyFont="1" applyAlignment="1">
      <alignment horizontal="left" vertical="center"/>
      <protection/>
    </xf>
    <xf numFmtId="0" fontId="4" fillId="0" borderId="1" xfId="33" applyFont="1" applyBorder="1" applyAlignment="1">
      <alignment horizontal="center"/>
      <protection/>
    </xf>
    <xf numFmtId="0" fontId="7" fillId="0" borderId="2" xfId="30" applyFont="1" applyBorder="1">
      <alignment/>
      <protection/>
    </xf>
    <xf numFmtId="0" fontId="7" fillId="0" borderId="1" xfId="30" applyFont="1" applyBorder="1" applyAlignment="1">
      <alignment horizontal="center"/>
      <protection/>
    </xf>
    <xf numFmtId="0" fontId="7" fillId="0" borderId="3" xfId="34" applyFont="1" applyBorder="1" applyAlignment="1">
      <alignment horizontal="center"/>
      <protection/>
    </xf>
    <xf numFmtId="196" fontId="4" fillId="0" borderId="3" xfId="33" applyNumberFormat="1" applyFont="1" applyBorder="1" applyAlignment="1">
      <alignment horizontal="center"/>
      <protection/>
    </xf>
    <xf numFmtId="195" fontId="4" fillId="0" borderId="2" xfId="31" applyNumberFormat="1" applyFont="1" applyBorder="1" applyAlignment="1">
      <alignment horizontal="center"/>
    </xf>
    <xf numFmtId="0" fontId="4" fillId="0" borderId="4" xfId="33" applyFont="1" applyBorder="1" applyAlignment="1">
      <alignment horizontal="center"/>
      <protection/>
    </xf>
    <xf numFmtId="0" fontId="7" fillId="0" borderId="5" xfId="30" applyFont="1" applyBorder="1">
      <alignment/>
      <protection/>
    </xf>
    <xf numFmtId="0" fontId="7" fillId="0" borderId="4" xfId="30" applyFont="1" applyBorder="1" applyAlignment="1">
      <alignment horizontal="center"/>
      <protection/>
    </xf>
    <xf numFmtId="0" fontId="7" fillId="0" borderId="0" xfId="34" applyFont="1" applyBorder="1" applyAlignment="1">
      <alignment horizontal="center"/>
      <protection/>
    </xf>
    <xf numFmtId="196" fontId="4" fillId="0" borderId="0" xfId="33" applyNumberFormat="1" applyFont="1" applyBorder="1" applyAlignment="1">
      <alignment horizontal="center"/>
      <protection/>
    </xf>
    <xf numFmtId="195" fontId="4" fillId="0" borderId="5" xfId="31" applyNumberFormat="1" applyFont="1" applyBorder="1" applyAlignment="1">
      <alignment horizontal="center"/>
    </xf>
    <xf numFmtId="0" fontId="4" fillId="0" borderId="0" xfId="33" applyFont="1" applyBorder="1" applyAlignment="1">
      <alignment horizontal="center"/>
      <protection/>
    </xf>
    <xf numFmtId="0" fontId="4" fillId="0" borderId="5" xfId="33" applyFont="1" applyBorder="1">
      <alignment/>
      <protection/>
    </xf>
    <xf numFmtId="0" fontId="4" fillId="0" borderId="5" xfId="33" applyFont="1" applyBorder="1" applyAlignment="1">
      <alignment horizontal="center"/>
      <protection/>
    </xf>
    <xf numFmtId="0" fontId="4" fillId="0" borderId="7" xfId="33" applyFont="1" applyBorder="1" applyAlignment="1">
      <alignment horizontal="center"/>
      <protection/>
    </xf>
    <xf numFmtId="0" fontId="4" fillId="0" borderId="8" xfId="33" applyFont="1" applyBorder="1">
      <alignment/>
      <protection/>
    </xf>
    <xf numFmtId="0" fontId="4" fillId="0" borderId="9" xfId="33" applyFont="1" applyBorder="1" applyAlignment="1">
      <alignment horizontal="center"/>
      <protection/>
    </xf>
    <xf numFmtId="196" fontId="4" fillId="0" borderId="9" xfId="33" applyNumberFormat="1" applyFont="1" applyBorder="1" applyAlignment="1">
      <alignment horizontal="center"/>
      <protection/>
    </xf>
    <xf numFmtId="0" fontId="5" fillId="0" borderId="0" xfId="33" applyFont="1" applyAlignment="1">
      <alignment horizontal="center" wrapText="1"/>
      <protection/>
    </xf>
  </cellXfs>
  <cellStyles count="33">
    <cellStyle name="Normal" xfId="0"/>
    <cellStyle name="Comma" xfId="15"/>
    <cellStyle name="Comma [0]" xfId="16"/>
    <cellStyle name="Comma [0]_Comparison_May99" xfId="17"/>
    <cellStyle name="Comma [0]_Feb99_New" xfId="18"/>
    <cellStyle name="Comma_Comparison_May99" xfId="19"/>
    <cellStyle name="Comma_Feb99_New" xfId="20"/>
    <cellStyle name="Currency" xfId="21"/>
    <cellStyle name="Currency [0]" xfId="22"/>
    <cellStyle name="Currency [0]_Comparison_May99" xfId="23"/>
    <cellStyle name="Currency [0]_Feb99_New" xfId="24"/>
    <cellStyle name="Currency_Comparison_May99" xfId="25"/>
    <cellStyle name="Currency_Feb99_New" xfId="26"/>
    <cellStyle name="Normal_Comparison_May99" xfId="27"/>
    <cellStyle name="Normal_DEC97" xfId="28"/>
    <cellStyle name="Normal_Dec98_New" xfId="29"/>
    <cellStyle name="Normal_Feb99_New" xfId="30"/>
    <cellStyle name="Percent" xfId="31"/>
    <cellStyle name="Βασικό_1998-12-b" xfId="32"/>
    <cellStyle name="Βασικό_COMPARISON98_97" xfId="33"/>
    <cellStyle name="Βασικό_Dec98_New" xfId="34"/>
    <cellStyle name="Διαχωριστικό χιλιάδων/υποδιαστολή [0]_1998-12-b" xfId="35"/>
    <cellStyle name="Διαχωριστικό χιλιάδων/υποδιαστολή [0]_COMP98_97" xfId="36"/>
    <cellStyle name="Διαχωριστικό χιλιάδων/υποδιαστολή [0]_COMPARISON98_97" xfId="37"/>
    <cellStyle name="Διαχωριστικό χιλιάδων/υποδιαστολή_1998-12-b" xfId="38"/>
    <cellStyle name="Διαχωριστικό χιλιάδων/υποδιαστολή_COMP98_97" xfId="39"/>
    <cellStyle name="Διαχωριστικό χιλιάδων/υποδιαστολή_COMPARISON98_97" xfId="40"/>
    <cellStyle name="Νομισματικό [0]_1998-12-b" xfId="41"/>
    <cellStyle name="Νομισματικό [0]_COMP98_97" xfId="42"/>
    <cellStyle name="Νομισματικό [0]_COMPARISON98_97" xfId="43"/>
    <cellStyle name="Νομισματικό_1998-12-b" xfId="44"/>
    <cellStyle name="Νομισματικό_COMP98_97" xfId="45"/>
    <cellStyle name="Νομισματικό_COMPARISON98_97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55</v>
      </c>
      <c r="B2" s="4"/>
      <c r="C2" s="4"/>
    </row>
    <row r="3" spans="1:10" ht="19.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0.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</row>
    <row r="5" ht="4.5" customHeight="1" thickBot="1">
      <c r="F5" s="2"/>
    </row>
    <row r="6" spans="1:10" ht="11.25">
      <c r="A6" s="5" t="s">
        <v>2</v>
      </c>
      <c r="B6" s="6" t="s">
        <v>3</v>
      </c>
      <c r="C6" s="7">
        <v>36404</v>
      </c>
      <c r="D6" s="8">
        <v>36039</v>
      </c>
      <c r="E6" s="9"/>
      <c r="F6" s="10" t="s">
        <v>4</v>
      </c>
      <c r="G6" s="7" t="s">
        <v>5</v>
      </c>
      <c r="H6" s="8" t="s">
        <v>6</v>
      </c>
      <c r="I6" s="9"/>
      <c r="J6" s="11" t="s">
        <v>4</v>
      </c>
    </row>
    <row r="7" spans="1:10" s="20" customFormat="1" ht="18.75" customHeight="1" thickBot="1">
      <c r="A7" s="12" t="s">
        <v>7</v>
      </c>
      <c r="B7" s="13" t="s">
        <v>8</v>
      </c>
      <c r="C7" s="14">
        <f>SUM(C8:C52)</f>
        <v>14094</v>
      </c>
      <c r="D7" s="15">
        <f>SUM(D8:D52)</f>
        <v>11300</v>
      </c>
      <c r="E7" s="16"/>
      <c r="F7" s="17">
        <f aca="true" t="shared" si="0" ref="F7:F39">(C7-D7)/D7</f>
        <v>0.24725663716814159</v>
      </c>
      <c r="G7" s="18">
        <f>SUM(G8:G52)</f>
        <v>200505</v>
      </c>
      <c r="H7" s="15">
        <f>SUM(H8:H52)</f>
        <v>142105</v>
      </c>
      <c r="I7" s="16"/>
      <c r="J7" s="19">
        <f aca="true" t="shared" si="1" ref="J7:J39">(G7-H7)/H7</f>
        <v>0.4109637240068963</v>
      </c>
    </row>
    <row r="8" spans="1:10" ht="10.5">
      <c r="A8" s="21">
        <v>1</v>
      </c>
      <c r="B8" s="22" t="s">
        <v>9</v>
      </c>
      <c r="C8" s="23">
        <v>1413</v>
      </c>
      <c r="D8" s="24">
        <v>1173</v>
      </c>
      <c r="E8" s="25">
        <f aca="true" t="shared" si="2" ref="E8:E39">RANK(D8,$D$8:$D$52)</f>
        <v>1</v>
      </c>
      <c r="F8" s="26">
        <f t="shared" si="0"/>
        <v>0.20460358056265984</v>
      </c>
      <c r="G8" s="23">
        <v>21083</v>
      </c>
      <c r="H8" s="24">
        <v>14189</v>
      </c>
      <c r="I8" s="25">
        <f aca="true" t="shared" si="3" ref="I8:I39">RANK(H8,$H$8:$H$52)</f>
        <v>1</v>
      </c>
      <c r="J8" s="26">
        <f t="shared" si="1"/>
        <v>0.48586933540066246</v>
      </c>
    </row>
    <row r="9" spans="1:10" ht="10.5">
      <c r="A9" s="27">
        <f aca="true" t="shared" si="4" ref="A9:A52">A8+1</f>
        <v>2</v>
      </c>
      <c r="B9" s="28" t="s">
        <v>10</v>
      </c>
      <c r="C9" s="29">
        <v>1032</v>
      </c>
      <c r="D9" s="30">
        <v>574</v>
      </c>
      <c r="E9" s="31">
        <f t="shared" si="2"/>
        <v>8</v>
      </c>
      <c r="F9" s="32">
        <f t="shared" si="0"/>
        <v>0.7979094076655052</v>
      </c>
      <c r="G9" s="29">
        <v>18193</v>
      </c>
      <c r="H9" s="30">
        <v>9231</v>
      </c>
      <c r="I9" s="31">
        <f t="shared" si="3"/>
        <v>5</v>
      </c>
      <c r="J9" s="32">
        <f t="shared" si="1"/>
        <v>0.9708590618567869</v>
      </c>
    </row>
    <row r="10" spans="1:10" ht="10.5">
      <c r="A10" s="27">
        <f t="shared" si="4"/>
        <v>3</v>
      </c>
      <c r="B10" s="28" t="s">
        <v>11</v>
      </c>
      <c r="C10" s="29">
        <v>970</v>
      </c>
      <c r="D10" s="30">
        <v>839</v>
      </c>
      <c r="E10" s="31">
        <f t="shared" si="2"/>
        <v>6</v>
      </c>
      <c r="F10" s="32">
        <f t="shared" si="0"/>
        <v>0.15613825983313467</v>
      </c>
      <c r="G10" s="29">
        <v>16752</v>
      </c>
      <c r="H10" s="30">
        <v>13158</v>
      </c>
      <c r="I10" s="31">
        <f t="shared" si="3"/>
        <v>2</v>
      </c>
      <c r="J10" s="32">
        <f t="shared" si="1"/>
        <v>0.27314181486548106</v>
      </c>
    </row>
    <row r="11" spans="1:10" ht="10.5">
      <c r="A11" s="27">
        <f t="shared" si="4"/>
        <v>4</v>
      </c>
      <c r="B11" s="28" t="s">
        <v>12</v>
      </c>
      <c r="C11" s="29">
        <v>758</v>
      </c>
      <c r="D11" s="30">
        <v>920</v>
      </c>
      <c r="E11" s="31">
        <f t="shared" si="2"/>
        <v>3</v>
      </c>
      <c r="F11" s="32">
        <f t="shared" si="0"/>
        <v>-0.17608695652173914</v>
      </c>
      <c r="G11" s="29">
        <v>15808</v>
      </c>
      <c r="H11" s="30">
        <v>12654</v>
      </c>
      <c r="I11" s="31">
        <f t="shared" si="3"/>
        <v>3</v>
      </c>
      <c r="J11" s="32">
        <f t="shared" si="1"/>
        <v>0.24924924924924924</v>
      </c>
    </row>
    <row r="12" spans="1:10" ht="10.5">
      <c r="A12" s="27">
        <f t="shared" si="4"/>
        <v>5</v>
      </c>
      <c r="B12" s="28" t="s">
        <v>13</v>
      </c>
      <c r="C12" s="29">
        <v>749</v>
      </c>
      <c r="D12" s="30">
        <v>927</v>
      </c>
      <c r="E12" s="31">
        <f t="shared" si="2"/>
        <v>2</v>
      </c>
      <c r="F12" s="32">
        <f t="shared" si="0"/>
        <v>-0.19201725997842503</v>
      </c>
      <c r="G12" s="29">
        <v>15560</v>
      </c>
      <c r="H12" s="30">
        <v>12635</v>
      </c>
      <c r="I12" s="31">
        <f t="shared" si="3"/>
        <v>4</v>
      </c>
      <c r="J12" s="32">
        <f t="shared" si="1"/>
        <v>0.23149980213692126</v>
      </c>
    </row>
    <row r="13" spans="1:10" ht="10.5">
      <c r="A13" s="27">
        <f t="shared" si="4"/>
        <v>6</v>
      </c>
      <c r="B13" s="28" t="s">
        <v>14</v>
      </c>
      <c r="C13" s="29">
        <v>1259</v>
      </c>
      <c r="D13" s="30">
        <v>843</v>
      </c>
      <c r="E13" s="31">
        <f t="shared" si="2"/>
        <v>4</v>
      </c>
      <c r="F13" s="32">
        <f t="shared" si="0"/>
        <v>0.49347568208778175</v>
      </c>
      <c r="G13" s="29">
        <v>14295</v>
      </c>
      <c r="H13" s="30">
        <v>7793</v>
      </c>
      <c r="I13" s="31">
        <f t="shared" si="3"/>
        <v>7</v>
      </c>
      <c r="J13" s="32">
        <f t="shared" si="1"/>
        <v>0.83433850891826</v>
      </c>
    </row>
    <row r="14" spans="1:10" ht="10.5">
      <c r="A14" s="27">
        <f t="shared" si="4"/>
        <v>7</v>
      </c>
      <c r="B14" s="28" t="s">
        <v>15</v>
      </c>
      <c r="C14" s="29">
        <v>955</v>
      </c>
      <c r="D14" s="30">
        <v>665</v>
      </c>
      <c r="E14" s="31">
        <f t="shared" si="2"/>
        <v>7</v>
      </c>
      <c r="F14" s="32">
        <f t="shared" si="0"/>
        <v>0.43609022556390975</v>
      </c>
      <c r="G14" s="29">
        <v>12939</v>
      </c>
      <c r="H14" s="30">
        <v>8621</v>
      </c>
      <c r="I14" s="31">
        <f t="shared" si="3"/>
        <v>6</v>
      </c>
      <c r="J14" s="32">
        <f t="shared" si="1"/>
        <v>0.5008699686811274</v>
      </c>
    </row>
    <row r="15" spans="1:10" ht="10.5">
      <c r="A15" s="27">
        <f t="shared" si="4"/>
        <v>8</v>
      </c>
      <c r="B15" s="28" t="s">
        <v>16</v>
      </c>
      <c r="C15" s="29">
        <v>775</v>
      </c>
      <c r="D15" s="30">
        <v>556</v>
      </c>
      <c r="E15" s="31">
        <f t="shared" si="2"/>
        <v>9</v>
      </c>
      <c r="F15" s="32">
        <f t="shared" si="0"/>
        <v>0.39388489208633093</v>
      </c>
      <c r="G15" s="29">
        <v>10380</v>
      </c>
      <c r="H15" s="30">
        <v>7261</v>
      </c>
      <c r="I15" s="31">
        <f t="shared" si="3"/>
        <v>9</v>
      </c>
      <c r="J15" s="32">
        <f t="shared" si="1"/>
        <v>0.429555157691778</v>
      </c>
    </row>
    <row r="16" spans="1:10" ht="10.5">
      <c r="A16" s="27">
        <f t="shared" si="4"/>
        <v>9</v>
      </c>
      <c r="B16" s="28" t="s">
        <v>17</v>
      </c>
      <c r="C16" s="29">
        <v>616</v>
      </c>
      <c r="D16" s="30">
        <v>441</v>
      </c>
      <c r="E16" s="31">
        <f t="shared" si="2"/>
        <v>11</v>
      </c>
      <c r="F16" s="32">
        <f t="shared" si="0"/>
        <v>0.3968253968253968</v>
      </c>
      <c r="G16" s="29">
        <v>9897</v>
      </c>
      <c r="H16" s="30">
        <v>5932</v>
      </c>
      <c r="I16" s="31">
        <f t="shared" si="3"/>
        <v>11</v>
      </c>
      <c r="J16" s="32">
        <f t="shared" si="1"/>
        <v>0.6684086311530681</v>
      </c>
    </row>
    <row r="17" spans="1:10" ht="10.5">
      <c r="A17" s="27">
        <f t="shared" si="4"/>
        <v>10</v>
      </c>
      <c r="B17" s="28" t="s">
        <v>18</v>
      </c>
      <c r="C17" s="29">
        <v>628</v>
      </c>
      <c r="D17" s="30">
        <v>842</v>
      </c>
      <c r="E17" s="31">
        <f t="shared" si="2"/>
        <v>5</v>
      </c>
      <c r="F17" s="32">
        <f t="shared" si="0"/>
        <v>-0.25415676959619954</v>
      </c>
      <c r="G17" s="29">
        <v>9472</v>
      </c>
      <c r="H17" s="30">
        <v>7738</v>
      </c>
      <c r="I17" s="31">
        <f t="shared" si="3"/>
        <v>8</v>
      </c>
      <c r="J17" s="32">
        <f t="shared" si="1"/>
        <v>0.22408891186353064</v>
      </c>
    </row>
    <row r="18" spans="1:10" ht="10.5">
      <c r="A18" s="27">
        <f t="shared" si="4"/>
        <v>11</v>
      </c>
      <c r="B18" s="28" t="s">
        <v>19</v>
      </c>
      <c r="C18" s="29">
        <v>555</v>
      </c>
      <c r="D18" s="30">
        <v>372</v>
      </c>
      <c r="E18" s="31">
        <f t="shared" si="2"/>
        <v>12</v>
      </c>
      <c r="F18" s="32">
        <f t="shared" si="0"/>
        <v>0.49193548387096775</v>
      </c>
      <c r="G18" s="29">
        <v>9151</v>
      </c>
      <c r="H18" s="30">
        <v>6530</v>
      </c>
      <c r="I18" s="31">
        <f t="shared" si="3"/>
        <v>10</v>
      </c>
      <c r="J18" s="32">
        <f t="shared" si="1"/>
        <v>0.40137825421133233</v>
      </c>
    </row>
    <row r="19" spans="1:10" ht="10.5">
      <c r="A19" s="27">
        <f t="shared" si="4"/>
        <v>12</v>
      </c>
      <c r="B19" s="28" t="s">
        <v>20</v>
      </c>
      <c r="C19" s="29">
        <v>722</v>
      </c>
      <c r="D19" s="30">
        <v>462</v>
      </c>
      <c r="E19" s="31">
        <f t="shared" si="2"/>
        <v>10</v>
      </c>
      <c r="F19" s="32">
        <f t="shared" si="0"/>
        <v>0.5627705627705628</v>
      </c>
      <c r="G19" s="29">
        <v>7350</v>
      </c>
      <c r="H19" s="30">
        <v>2834</v>
      </c>
      <c r="I19" s="31">
        <f t="shared" si="3"/>
        <v>15</v>
      </c>
      <c r="J19" s="32">
        <f t="shared" si="1"/>
        <v>1.5935074100211715</v>
      </c>
    </row>
    <row r="20" spans="1:10" ht="10.5">
      <c r="A20" s="27">
        <f t="shared" si="4"/>
        <v>13</v>
      </c>
      <c r="B20" s="28" t="s">
        <v>21</v>
      </c>
      <c r="C20" s="29">
        <v>605</v>
      </c>
      <c r="D20" s="30">
        <v>301</v>
      </c>
      <c r="E20" s="31">
        <f t="shared" si="2"/>
        <v>13</v>
      </c>
      <c r="F20" s="32">
        <f t="shared" si="0"/>
        <v>1.0099667774086378</v>
      </c>
      <c r="G20" s="29">
        <v>5172</v>
      </c>
      <c r="H20" s="30">
        <v>4411</v>
      </c>
      <c r="I20" s="31">
        <f t="shared" si="3"/>
        <v>12</v>
      </c>
      <c r="J20" s="32">
        <f t="shared" si="1"/>
        <v>0.1725232373611426</v>
      </c>
    </row>
    <row r="21" spans="1:10" ht="10.5">
      <c r="A21" s="27">
        <f t="shared" si="4"/>
        <v>14</v>
      </c>
      <c r="B21" s="28" t="s">
        <v>22</v>
      </c>
      <c r="C21" s="29">
        <v>376</v>
      </c>
      <c r="D21" s="30">
        <v>264</v>
      </c>
      <c r="E21" s="31">
        <f t="shared" si="2"/>
        <v>15</v>
      </c>
      <c r="F21" s="32">
        <f t="shared" si="0"/>
        <v>0.42424242424242425</v>
      </c>
      <c r="G21" s="29">
        <v>4276</v>
      </c>
      <c r="H21" s="30">
        <v>4119</v>
      </c>
      <c r="I21" s="31">
        <f t="shared" si="3"/>
        <v>13</v>
      </c>
      <c r="J21" s="32">
        <f t="shared" si="1"/>
        <v>0.03811604758436514</v>
      </c>
    </row>
    <row r="22" spans="1:10" ht="10.5">
      <c r="A22" s="27">
        <f t="shared" si="4"/>
        <v>15</v>
      </c>
      <c r="B22" s="28" t="s">
        <v>23</v>
      </c>
      <c r="C22" s="29">
        <v>429</v>
      </c>
      <c r="D22" s="30">
        <v>296</v>
      </c>
      <c r="E22" s="31">
        <f t="shared" si="2"/>
        <v>14</v>
      </c>
      <c r="F22" s="32">
        <f t="shared" si="0"/>
        <v>0.44932432432432434</v>
      </c>
      <c r="G22" s="29">
        <v>3975</v>
      </c>
      <c r="H22" s="30">
        <v>1881</v>
      </c>
      <c r="I22" s="31">
        <f t="shared" si="3"/>
        <v>20</v>
      </c>
      <c r="J22" s="32">
        <f t="shared" si="1"/>
        <v>1.1132376395534291</v>
      </c>
    </row>
    <row r="23" spans="1:10" ht="10.5">
      <c r="A23" s="27">
        <f t="shared" si="4"/>
        <v>16</v>
      </c>
      <c r="B23" s="28" t="s">
        <v>24</v>
      </c>
      <c r="C23" s="29">
        <v>316</v>
      </c>
      <c r="D23" s="30">
        <v>223</v>
      </c>
      <c r="E23" s="31">
        <f t="shared" si="2"/>
        <v>17</v>
      </c>
      <c r="F23" s="32">
        <f t="shared" si="0"/>
        <v>0.4170403587443946</v>
      </c>
      <c r="G23" s="29">
        <v>3310</v>
      </c>
      <c r="H23" s="30">
        <v>2910</v>
      </c>
      <c r="I23" s="31">
        <f t="shared" si="3"/>
        <v>14</v>
      </c>
      <c r="J23" s="32">
        <f t="shared" si="1"/>
        <v>0.13745704467353953</v>
      </c>
    </row>
    <row r="24" spans="1:10" ht="10.5">
      <c r="A24" s="27">
        <f t="shared" si="4"/>
        <v>17</v>
      </c>
      <c r="B24" s="28" t="s">
        <v>25</v>
      </c>
      <c r="C24" s="29">
        <v>280</v>
      </c>
      <c r="D24" s="30">
        <v>245</v>
      </c>
      <c r="E24" s="31">
        <f t="shared" si="2"/>
        <v>16</v>
      </c>
      <c r="F24" s="32">
        <f t="shared" si="0"/>
        <v>0.14285714285714285</v>
      </c>
      <c r="G24" s="29">
        <v>3114</v>
      </c>
      <c r="H24" s="30">
        <v>2699</v>
      </c>
      <c r="I24" s="31">
        <f t="shared" si="3"/>
        <v>16</v>
      </c>
      <c r="J24" s="32">
        <f t="shared" si="1"/>
        <v>0.15376065209336792</v>
      </c>
    </row>
    <row r="25" spans="1:10" ht="10.5">
      <c r="A25" s="27">
        <f t="shared" si="4"/>
        <v>18</v>
      </c>
      <c r="B25" s="28" t="s">
        <v>26</v>
      </c>
      <c r="C25" s="29">
        <v>224</v>
      </c>
      <c r="D25" s="30">
        <v>221</v>
      </c>
      <c r="E25" s="31">
        <f t="shared" si="2"/>
        <v>18</v>
      </c>
      <c r="F25" s="32">
        <f t="shared" si="0"/>
        <v>0.013574660633484163</v>
      </c>
      <c r="G25" s="29">
        <v>3011</v>
      </c>
      <c r="H25" s="30">
        <v>2584</v>
      </c>
      <c r="I25" s="31">
        <f t="shared" si="3"/>
        <v>17</v>
      </c>
      <c r="J25" s="32">
        <f t="shared" si="1"/>
        <v>0.16524767801857584</v>
      </c>
    </row>
    <row r="26" spans="1:10" ht="10.5">
      <c r="A26" s="27">
        <f t="shared" si="4"/>
        <v>19</v>
      </c>
      <c r="B26" s="28" t="s">
        <v>27</v>
      </c>
      <c r="C26" s="29">
        <v>227</v>
      </c>
      <c r="D26" s="30">
        <v>141</v>
      </c>
      <c r="E26" s="31">
        <f t="shared" si="2"/>
        <v>22</v>
      </c>
      <c r="F26" s="32">
        <f t="shared" si="0"/>
        <v>0.6099290780141844</v>
      </c>
      <c r="G26" s="29">
        <v>2622</v>
      </c>
      <c r="H26" s="30">
        <v>1851</v>
      </c>
      <c r="I26" s="31">
        <f t="shared" si="3"/>
        <v>22</v>
      </c>
      <c r="J26" s="32">
        <f t="shared" si="1"/>
        <v>0.4165316045380875</v>
      </c>
    </row>
    <row r="27" spans="1:10" ht="10.5">
      <c r="A27" s="27">
        <f t="shared" si="4"/>
        <v>20</v>
      </c>
      <c r="B27" s="28" t="s">
        <v>28</v>
      </c>
      <c r="C27" s="29">
        <v>134</v>
      </c>
      <c r="D27" s="30">
        <v>135</v>
      </c>
      <c r="E27" s="31">
        <f t="shared" si="2"/>
        <v>23</v>
      </c>
      <c r="F27" s="32">
        <f t="shared" si="0"/>
        <v>-0.007407407407407408</v>
      </c>
      <c r="G27" s="29">
        <v>2054</v>
      </c>
      <c r="H27" s="30">
        <v>1255</v>
      </c>
      <c r="I27" s="31">
        <f t="shared" si="3"/>
        <v>25</v>
      </c>
      <c r="J27" s="32">
        <f t="shared" si="1"/>
        <v>0.6366533864541832</v>
      </c>
    </row>
    <row r="28" spans="1:10" ht="10.5">
      <c r="A28" s="27">
        <f t="shared" si="4"/>
        <v>21</v>
      </c>
      <c r="B28" s="28" t="s">
        <v>29</v>
      </c>
      <c r="C28" s="29">
        <v>170</v>
      </c>
      <c r="D28" s="30">
        <v>157</v>
      </c>
      <c r="E28" s="31">
        <f t="shared" si="2"/>
        <v>20</v>
      </c>
      <c r="F28" s="32">
        <f t="shared" si="0"/>
        <v>0.08280254777070063</v>
      </c>
      <c r="G28" s="29">
        <v>2039</v>
      </c>
      <c r="H28" s="30">
        <v>1701</v>
      </c>
      <c r="I28" s="31">
        <f t="shared" si="3"/>
        <v>23</v>
      </c>
      <c r="J28" s="32">
        <f t="shared" si="1"/>
        <v>0.1987066431510876</v>
      </c>
    </row>
    <row r="29" spans="1:10" ht="10.5">
      <c r="A29" s="27">
        <f t="shared" si="4"/>
        <v>22</v>
      </c>
      <c r="B29" s="28" t="s">
        <v>30</v>
      </c>
      <c r="C29" s="29">
        <v>137</v>
      </c>
      <c r="D29" s="30">
        <v>164</v>
      </c>
      <c r="E29" s="31">
        <f t="shared" si="2"/>
        <v>19</v>
      </c>
      <c r="F29" s="32">
        <f t="shared" si="0"/>
        <v>-0.16463414634146342</v>
      </c>
      <c r="G29" s="29">
        <v>1995</v>
      </c>
      <c r="H29" s="30">
        <v>1888</v>
      </c>
      <c r="I29" s="31">
        <f t="shared" si="3"/>
        <v>19</v>
      </c>
      <c r="J29" s="32">
        <f t="shared" si="1"/>
        <v>0.056673728813559324</v>
      </c>
    </row>
    <row r="30" spans="1:10" ht="10.5">
      <c r="A30" s="27">
        <f t="shared" si="4"/>
        <v>23</v>
      </c>
      <c r="B30" s="28" t="s">
        <v>31</v>
      </c>
      <c r="C30" s="29">
        <v>173</v>
      </c>
      <c r="D30" s="30">
        <v>154</v>
      </c>
      <c r="E30" s="31">
        <f t="shared" si="2"/>
        <v>21</v>
      </c>
      <c r="F30" s="32">
        <f t="shared" si="0"/>
        <v>0.12337662337662338</v>
      </c>
      <c r="G30" s="29">
        <v>1927</v>
      </c>
      <c r="H30" s="30">
        <v>2470</v>
      </c>
      <c r="I30" s="31">
        <f t="shared" si="3"/>
        <v>18</v>
      </c>
      <c r="J30" s="32">
        <f t="shared" si="1"/>
        <v>-0.21983805668016193</v>
      </c>
    </row>
    <row r="31" spans="1:10" ht="10.5">
      <c r="A31" s="27">
        <f t="shared" si="4"/>
        <v>24</v>
      </c>
      <c r="B31" s="28" t="s">
        <v>32</v>
      </c>
      <c r="C31" s="29">
        <v>170</v>
      </c>
      <c r="D31" s="30">
        <v>91</v>
      </c>
      <c r="E31" s="31">
        <f t="shared" si="2"/>
        <v>24</v>
      </c>
      <c r="F31" s="32">
        <f t="shared" si="0"/>
        <v>0.8681318681318682</v>
      </c>
      <c r="G31" s="29">
        <v>1373</v>
      </c>
      <c r="H31" s="30">
        <v>1541</v>
      </c>
      <c r="I31" s="31">
        <f t="shared" si="3"/>
        <v>24</v>
      </c>
      <c r="J31" s="32">
        <f t="shared" si="1"/>
        <v>-0.109020116807268</v>
      </c>
    </row>
    <row r="32" spans="1:10" ht="10.5">
      <c r="A32" s="27">
        <f t="shared" si="4"/>
        <v>25</v>
      </c>
      <c r="B32" s="28" t="s">
        <v>33</v>
      </c>
      <c r="C32" s="29">
        <v>54</v>
      </c>
      <c r="D32" s="30">
        <v>91</v>
      </c>
      <c r="E32" s="31">
        <f t="shared" si="2"/>
        <v>24</v>
      </c>
      <c r="F32" s="32">
        <f t="shared" si="0"/>
        <v>-0.4065934065934066</v>
      </c>
      <c r="G32" s="29">
        <v>1179</v>
      </c>
      <c r="H32" s="30">
        <v>1871</v>
      </c>
      <c r="I32" s="31">
        <f t="shared" si="3"/>
        <v>21</v>
      </c>
      <c r="J32" s="32">
        <f t="shared" si="1"/>
        <v>-0.36985569214323893</v>
      </c>
    </row>
    <row r="33" spans="1:10" ht="10.5">
      <c r="A33" s="27">
        <f t="shared" si="4"/>
        <v>26</v>
      </c>
      <c r="B33" s="28" t="s">
        <v>34</v>
      </c>
      <c r="C33" s="29">
        <v>92</v>
      </c>
      <c r="D33" s="30">
        <v>57</v>
      </c>
      <c r="E33" s="31">
        <f t="shared" si="2"/>
        <v>27</v>
      </c>
      <c r="F33" s="32">
        <f t="shared" si="0"/>
        <v>0.6140350877192983</v>
      </c>
      <c r="G33" s="29">
        <v>937</v>
      </c>
      <c r="H33" s="30">
        <v>728</v>
      </c>
      <c r="I33" s="31">
        <f t="shared" si="3"/>
        <v>26</v>
      </c>
      <c r="J33" s="32">
        <f t="shared" si="1"/>
        <v>0.28708791208791207</v>
      </c>
    </row>
    <row r="34" spans="1:10" ht="10.5">
      <c r="A34" s="27">
        <f t="shared" si="4"/>
        <v>27</v>
      </c>
      <c r="B34" s="28" t="s">
        <v>35</v>
      </c>
      <c r="C34" s="29">
        <v>99</v>
      </c>
      <c r="D34" s="30">
        <v>30</v>
      </c>
      <c r="E34" s="31">
        <f t="shared" si="2"/>
        <v>28</v>
      </c>
      <c r="F34" s="32">
        <f t="shared" si="0"/>
        <v>2.3</v>
      </c>
      <c r="G34" s="29">
        <v>906</v>
      </c>
      <c r="H34" s="30">
        <v>419</v>
      </c>
      <c r="I34" s="31">
        <f t="shared" si="3"/>
        <v>27</v>
      </c>
      <c r="J34" s="32">
        <f t="shared" si="1"/>
        <v>1.162291169451074</v>
      </c>
    </row>
    <row r="35" spans="1:10" ht="10.5">
      <c r="A35" s="27">
        <f t="shared" si="4"/>
        <v>28</v>
      </c>
      <c r="B35" s="28" t="s">
        <v>36</v>
      </c>
      <c r="C35" s="29">
        <v>62</v>
      </c>
      <c r="D35" s="30">
        <v>59</v>
      </c>
      <c r="E35" s="31">
        <f t="shared" si="2"/>
        <v>26</v>
      </c>
      <c r="F35" s="32">
        <f t="shared" si="0"/>
        <v>0.05084745762711865</v>
      </c>
      <c r="G35" s="29">
        <v>624</v>
      </c>
      <c r="H35" s="30">
        <v>340</v>
      </c>
      <c r="I35" s="31">
        <f t="shared" si="3"/>
        <v>28</v>
      </c>
      <c r="J35" s="32">
        <f t="shared" si="1"/>
        <v>0.8352941176470589</v>
      </c>
    </row>
    <row r="36" spans="1:10" ht="10.5">
      <c r="A36" s="27">
        <f t="shared" si="4"/>
        <v>29</v>
      </c>
      <c r="B36" s="28" t="s">
        <v>37</v>
      </c>
      <c r="C36" s="29">
        <v>44</v>
      </c>
      <c r="D36" s="30">
        <v>19</v>
      </c>
      <c r="E36" s="31">
        <f t="shared" si="2"/>
        <v>29</v>
      </c>
      <c r="F36" s="32">
        <f t="shared" si="0"/>
        <v>1.3157894736842106</v>
      </c>
      <c r="G36" s="29">
        <v>399</v>
      </c>
      <c r="H36" s="30">
        <v>333</v>
      </c>
      <c r="I36" s="31">
        <f t="shared" si="3"/>
        <v>29</v>
      </c>
      <c r="J36" s="32">
        <f t="shared" si="1"/>
        <v>0.1981981981981982</v>
      </c>
    </row>
    <row r="37" spans="1:10" ht="10.5">
      <c r="A37" s="27">
        <f t="shared" si="4"/>
        <v>30</v>
      </c>
      <c r="B37" s="28" t="s">
        <v>38</v>
      </c>
      <c r="C37" s="29">
        <v>28</v>
      </c>
      <c r="D37" s="30">
        <v>15</v>
      </c>
      <c r="E37" s="31">
        <f t="shared" si="2"/>
        <v>30</v>
      </c>
      <c r="F37" s="32">
        <f t="shared" si="0"/>
        <v>0.8666666666666667</v>
      </c>
      <c r="G37" s="29">
        <v>321</v>
      </c>
      <c r="H37" s="30">
        <v>278</v>
      </c>
      <c r="I37" s="31">
        <f t="shared" si="3"/>
        <v>30</v>
      </c>
      <c r="J37" s="32">
        <f t="shared" si="1"/>
        <v>0.15467625899280577</v>
      </c>
    </row>
    <row r="38" spans="1:10" ht="10.5">
      <c r="A38" s="27">
        <f t="shared" si="4"/>
        <v>31</v>
      </c>
      <c r="B38" s="28" t="s">
        <v>39</v>
      </c>
      <c r="C38" s="29">
        <v>17</v>
      </c>
      <c r="D38" s="30">
        <v>8</v>
      </c>
      <c r="E38" s="31">
        <f t="shared" si="2"/>
        <v>32</v>
      </c>
      <c r="F38" s="32">
        <f t="shared" si="0"/>
        <v>1.125</v>
      </c>
      <c r="G38" s="29">
        <v>141</v>
      </c>
      <c r="H38" s="30">
        <v>132</v>
      </c>
      <c r="I38" s="31">
        <f t="shared" si="3"/>
        <v>31</v>
      </c>
      <c r="J38" s="32">
        <f t="shared" si="1"/>
        <v>0.06818181818181818</v>
      </c>
    </row>
    <row r="39" spans="1:10" ht="10.5">
      <c r="A39" s="27">
        <f t="shared" si="4"/>
        <v>32</v>
      </c>
      <c r="B39" s="28" t="s">
        <v>40</v>
      </c>
      <c r="C39" s="29">
        <v>5</v>
      </c>
      <c r="D39" s="30">
        <v>1</v>
      </c>
      <c r="E39" s="31">
        <f t="shared" si="2"/>
        <v>33</v>
      </c>
      <c r="F39" s="32">
        <f t="shared" si="0"/>
        <v>4</v>
      </c>
      <c r="G39" s="29">
        <v>45</v>
      </c>
      <c r="H39" s="30">
        <v>29</v>
      </c>
      <c r="I39" s="31">
        <f t="shared" si="3"/>
        <v>32</v>
      </c>
      <c r="J39" s="32">
        <f t="shared" si="1"/>
        <v>0.5517241379310345</v>
      </c>
    </row>
    <row r="40" spans="1:10" ht="10.5">
      <c r="A40" s="27">
        <f t="shared" si="4"/>
        <v>33</v>
      </c>
      <c r="B40" s="28" t="s">
        <v>41</v>
      </c>
      <c r="C40" s="29">
        <v>6</v>
      </c>
      <c r="D40" s="30" t="s">
        <v>42</v>
      </c>
      <c r="E40" s="31"/>
      <c r="F40" s="32"/>
      <c r="G40" s="29">
        <v>40</v>
      </c>
      <c r="H40" s="30" t="s">
        <v>42</v>
      </c>
      <c r="I40" s="31"/>
      <c r="J40" s="32"/>
    </row>
    <row r="41" spans="1:10" ht="10.5">
      <c r="A41" s="27">
        <f t="shared" si="4"/>
        <v>34</v>
      </c>
      <c r="B41" s="28" t="s">
        <v>43</v>
      </c>
      <c r="C41" s="29">
        <v>3</v>
      </c>
      <c r="D41" s="30">
        <v>1</v>
      </c>
      <c r="E41" s="31">
        <f>RANK(D41,$D$8:$D$52)</f>
        <v>33</v>
      </c>
      <c r="F41" s="32"/>
      <c r="G41" s="29">
        <v>34</v>
      </c>
      <c r="H41" s="30">
        <v>4</v>
      </c>
      <c r="I41" s="31">
        <f>RANK(H41,$H$8:$H$52)</f>
        <v>42</v>
      </c>
      <c r="J41" s="32">
        <f>(G41-H41)/H41</f>
        <v>7.5</v>
      </c>
    </row>
    <row r="42" spans="1:10" ht="10.5">
      <c r="A42" s="27">
        <f t="shared" si="4"/>
        <v>35</v>
      </c>
      <c r="B42" s="28" t="s">
        <v>44</v>
      </c>
      <c r="C42" s="29" t="s">
        <v>42</v>
      </c>
      <c r="D42" s="30">
        <v>9</v>
      </c>
      <c r="E42" s="31">
        <f>RANK(D42,$D$8:$D$52)</f>
        <v>31</v>
      </c>
      <c r="F42" s="32"/>
      <c r="G42" s="29">
        <v>30</v>
      </c>
      <c r="H42" s="30">
        <v>13</v>
      </c>
      <c r="I42" s="31">
        <f>RANK(H42,$H$8:$H$52)</f>
        <v>34</v>
      </c>
      <c r="J42" s="32">
        <f>(G42-H42)/H42</f>
        <v>1.3076923076923077</v>
      </c>
    </row>
    <row r="43" spans="1:10" ht="10.5">
      <c r="A43" s="27">
        <f t="shared" si="4"/>
        <v>36</v>
      </c>
      <c r="B43" s="28" t="s">
        <v>45</v>
      </c>
      <c r="C43" s="29" t="s">
        <v>42</v>
      </c>
      <c r="D43" s="30">
        <v>1</v>
      </c>
      <c r="E43" s="31">
        <f>RANK(D43,$D$8:$D$52)</f>
        <v>33</v>
      </c>
      <c r="F43" s="32"/>
      <c r="G43" s="29">
        <v>24</v>
      </c>
      <c r="H43" s="30">
        <v>16</v>
      </c>
      <c r="I43" s="31">
        <f>RANK(H43,$H$8:$H$52)</f>
        <v>33</v>
      </c>
      <c r="J43" s="32">
        <f>(G43-H43)/H43</f>
        <v>0.5</v>
      </c>
    </row>
    <row r="44" spans="1:10" ht="10.5">
      <c r="A44" s="27">
        <f t="shared" si="4"/>
        <v>37</v>
      </c>
      <c r="B44" s="28" t="s">
        <v>46</v>
      </c>
      <c r="C44" s="29">
        <v>4</v>
      </c>
      <c r="D44" s="30">
        <v>1</v>
      </c>
      <c r="E44" s="31">
        <f>RANK(D44,$D$8:$D$52)</f>
        <v>33</v>
      </c>
      <c r="F44" s="32">
        <f>(C44-D44)/D44</f>
        <v>3</v>
      </c>
      <c r="G44" s="29">
        <v>22</v>
      </c>
      <c r="H44" s="30">
        <v>11</v>
      </c>
      <c r="I44" s="31">
        <f>RANK(H44,$H$8:$H$52)</f>
        <v>35</v>
      </c>
      <c r="J44" s="32">
        <f>(G44-H44)/H44</f>
        <v>1</v>
      </c>
    </row>
    <row r="45" spans="1:10" ht="10.5">
      <c r="A45" s="27">
        <f t="shared" si="4"/>
        <v>38</v>
      </c>
      <c r="B45" s="28" t="s">
        <v>47</v>
      </c>
      <c r="C45" s="29">
        <v>3</v>
      </c>
      <c r="D45" s="30"/>
      <c r="E45" s="31">
        <f>RANK(D45,$D$8:$D$52)</f>
        <v>39</v>
      </c>
      <c r="F45" s="32"/>
      <c r="G45" s="29">
        <v>18</v>
      </c>
      <c r="H45" s="30">
        <v>9</v>
      </c>
      <c r="I45" s="31">
        <f>RANK(H45,$H$8:$H$52)</f>
        <v>37</v>
      </c>
      <c r="J45" s="32">
        <f>(G45-H45)/H45</f>
        <v>1</v>
      </c>
    </row>
    <row r="46" spans="1:10" ht="10.5">
      <c r="A46" s="27">
        <f t="shared" si="4"/>
        <v>39</v>
      </c>
      <c r="B46" s="28" t="s">
        <v>48</v>
      </c>
      <c r="C46" s="29">
        <v>2</v>
      </c>
      <c r="D46" s="30" t="s">
        <v>42</v>
      </c>
      <c r="E46" s="31"/>
      <c r="F46" s="32"/>
      <c r="G46" s="29">
        <v>12</v>
      </c>
      <c r="H46" s="30" t="s">
        <v>42</v>
      </c>
      <c r="I46" s="31"/>
      <c r="J46" s="32"/>
    </row>
    <row r="47" spans="1:10" ht="10.5">
      <c r="A47" s="27">
        <f t="shared" si="4"/>
        <v>40</v>
      </c>
      <c r="B47" s="28" t="s">
        <v>49</v>
      </c>
      <c r="C47" s="29">
        <v>1</v>
      </c>
      <c r="D47" s="33"/>
      <c r="E47" s="31">
        <f aca="true" t="shared" si="5" ref="E47:E52">RANK(D47,$D$8:$D$52)</f>
        <v>39</v>
      </c>
      <c r="F47" s="32"/>
      <c r="G47" s="29">
        <v>8</v>
      </c>
      <c r="H47" s="33">
        <v>5</v>
      </c>
      <c r="I47" s="31">
        <f aca="true" t="shared" si="6" ref="I47:I52">RANK(H47,$H$8:$H$52)</f>
        <v>40</v>
      </c>
      <c r="J47" s="32"/>
    </row>
    <row r="48" spans="1:10" ht="10.5">
      <c r="A48" s="27">
        <f t="shared" si="4"/>
        <v>41</v>
      </c>
      <c r="B48" s="28" t="s">
        <v>50</v>
      </c>
      <c r="C48" s="29" t="s">
        <v>42</v>
      </c>
      <c r="D48" s="33">
        <v>1</v>
      </c>
      <c r="E48" s="31">
        <f t="shared" si="5"/>
        <v>33</v>
      </c>
      <c r="F48" s="32"/>
      <c r="G48" s="29">
        <v>7</v>
      </c>
      <c r="H48" s="33">
        <v>11</v>
      </c>
      <c r="I48" s="31">
        <f t="shared" si="6"/>
        <v>35</v>
      </c>
      <c r="J48" s="32">
        <f>(G48-H48)/H48</f>
        <v>-0.36363636363636365</v>
      </c>
    </row>
    <row r="49" spans="1:10" ht="10.5">
      <c r="A49" s="27">
        <f t="shared" si="4"/>
        <v>42</v>
      </c>
      <c r="B49" s="28" t="s">
        <v>51</v>
      </c>
      <c r="C49" s="29" t="s">
        <v>42</v>
      </c>
      <c r="D49" s="33"/>
      <c r="E49" s="31">
        <f t="shared" si="5"/>
        <v>39</v>
      </c>
      <c r="F49" s="32"/>
      <c r="G49" s="29">
        <v>5</v>
      </c>
      <c r="H49" s="33">
        <v>8</v>
      </c>
      <c r="I49" s="31">
        <f t="shared" si="6"/>
        <v>38</v>
      </c>
      <c r="J49" s="32">
        <f>(G49-H49)/H49</f>
        <v>-0.375</v>
      </c>
    </row>
    <row r="50" spans="1:10" ht="10.5">
      <c r="A50" s="27">
        <f t="shared" si="4"/>
        <v>43</v>
      </c>
      <c r="B50" s="28" t="s">
        <v>52</v>
      </c>
      <c r="C50" s="29" t="s">
        <v>42</v>
      </c>
      <c r="D50" s="33"/>
      <c r="E50" s="31">
        <f t="shared" si="5"/>
        <v>39</v>
      </c>
      <c r="F50" s="32"/>
      <c r="G50" s="29">
        <v>3</v>
      </c>
      <c r="H50" s="33">
        <v>5</v>
      </c>
      <c r="I50" s="31">
        <f t="shared" si="6"/>
        <v>40</v>
      </c>
      <c r="J50" s="32">
        <f>(G50-H50)/H50</f>
        <v>-0.4</v>
      </c>
    </row>
    <row r="51" spans="1:10" ht="10.5">
      <c r="A51" s="27">
        <f t="shared" si="4"/>
        <v>44</v>
      </c>
      <c r="B51" s="34" t="s">
        <v>53</v>
      </c>
      <c r="C51" s="27" t="s">
        <v>42</v>
      </c>
      <c r="D51" s="33">
        <v>0</v>
      </c>
      <c r="E51" s="31">
        <f t="shared" si="5"/>
        <v>39</v>
      </c>
      <c r="F51" s="35"/>
      <c r="G51" s="27">
        <v>1</v>
      </c>
      <c r="H51" s="33">
        <v>1</v>
      </c>
      <c r="I51" s="31">
        <f t="shared" si="6"/>
        <v>43</v>
      </c>
      <c r="J51" s="35">
        <f>(G51-H51)/H51</f>
        <v>0</v>
      </c>
    </row>
    <row r="52" spans="1:10" ht="11.25" thickBot="1">
      <c r="A52" s="36">
        <f t="shared" si="4"/>
        <v>45</v>
      </c>
      <c r="B52" s="37" t="s">
        <v>54</v>
      </c>
      <c r="C52" s="36">
        <v>1</v>
      </c>
      <c r="D52" s="38">
        <v>1</v>
      </c>
      <c r="E52" s="39">
        <f t="shared" si="5"/>
        <v>33</v>
      </c>
      <c r="F52" s="37"/>
      <c r="G52" s="36">
        <v>1</v>
      </c>
      <c r="H52" s="38">
        <v>6</v>
      </c>
      <c r="I52" s="39">
        <f t="shared" si="6"/>
        <v>39</v>
      </c>
      <c r="J52" s="37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3201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User</dc:creator>
  <cp:keywords/>
  <dc:description/>
  <cp:lastModifiedBy>General User</cp:lastModifiedBy>
  <dcterms:created xsi:type="dcterms:W3CDTF">1999-10-04T10:54:06Z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