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6030" activeTab="0"/>
  </bookViews>
  <sheets>
    <sheet name="Δ9998_JUL99" sheetId="1" r:id="rId1"/>
  </sheets>
  <externalReferences>
    <externalReference r:id="rId4"/>
  </externalReferences>
  <definedNames>
    <definedName name="Market_Glance_DoUs_">#REF!</definedName>
    <definedName name="Market_Glance_iu_">#REF!</definedName>
  </definedNames>
  <calcPr fullCalcOnLoad="1"/>
</workbook>
</file>

<file path=xl/sharedStrings.xml><?xml version="1.0" encoding="utf-8"?>
<sst xmlns="http://schemas.openxmlformats.org/spreadsheetml/2006/main" count="64" uniqueCount="56">
  <si>
    <t>JUL '99 -YTD</t>
  </si>
  <si>
    <t xml:space="preserve">ΕΤΗΣΙΕΣ ΤΑΞΙΝΟΜΗΣΕΙΣ ΕΠΙΒΑΤΙΚΩΝ ΟΧΗΜΑΤΩΝ </t>
  </si>
  <si>
    <t xml:space="preserve">PC  CAR'S REGISTRATIONS </t>
  </si>
  <si>
    <t>YTD</t>
  </si>
  <si>
    <t>Make</t>
  </si>
  <si>
    <t>Δ99/98</t>
  </si>
  <si>
    <t>Jul'99-YTD</t>
  </si>
  <si>
    <t>Jul'98-YTD</t>
  </si>
  <si>
    <t>Rank</t>
  </si>
  <si>
    <t>TOTAL</t>
  </si>
  <si>
    <t>TOYOTA</t>
  </si>
  <si>
    <t>OPEL</t>
  </si>
  <si>
    <t>HYUNDAI</t>
  </si>
  <si>
    <t>FIAT</t>
  </si>
  <si>
    <t>CITROEN</t>
  </si>
  <si>
    <t>VOLKS WAGEN</t>
  </si>
  <si>
    <t>NISSAN</t>
  </si>
  <si>
    <t>PEUGEOT</t>
  </si>
  <si>
    <t>RENAULT</t>
  </si>
  <si>
    <t>SUZUKI</t>
  </si>
  <si>
    <t>SEAT</t>
  </si>
  <si>
    <t>DAEWOO</t>
  </si>
  <si>
    <t>FORD</t>
  </si>
  <si>
    <t>ALFA ROMEO</t>
  </si>
  <si>
    <t>KIA MOTORS</t>
  </si>
  <si>
    <t xml:space="preserve">AUDI </t>
  </si>
  <si>
    <t>MERCEDES</t>
  </si>
  <si>
    <t>HONDA</t>
  </si>
  <si>
    <t>B.M.W.</t>
  </si>
  <si>
    <t>MAZDA</t>
  </si>
  <si>
    <t>DAIHATSU</t>
  </si>
  <si>
    <t>MITSUBISHI</t>
  </si>
  <si>
    <t>ROVER</t>
  </si>
  <si>
    <t>SKODA</t>
  </si>
  <si>
    <t>LANCIA</t>
  </si>
  <si>
    <t>SUBARU</t>
  </si>
  <si>
    <t>CHRYSLER</t>
  </si>
  <si>
    <t>LADA</t>
  </si>
  <si>
    <t>VOLVO</t>
  </si>
  <si>
    <t>SAAB</t>
  </si>
  <si>
    <t>SSANGYONG MOTOR</t>
  </si>
  <si>
    <t>JAGUAR</t>
  </si>
  <si>
    <t>LEXUS</t>
  </si>
  <si>
    <t/>
  </si>
  <si>
    <t>GM</t>
  </si>
  <si>
    <t>ZASTAVA</t>
  </si>
  <si>
    <t>PORSCHE</t>
  </si>
  <si>
    <t>ASIA MOTOR</t>
  </si>
  <si>
    <t>MASERATI</t>
  </si>
  <si>
    <t>CAMI AUTOMOTIVE</t>
  </si>
  <si>
    <t>ISUZU</t>
  </si>
  <si>
    <t>TATA</t>
  </si>
  <si>
    <t>DACIA</t>
  </si>
  <si>
    <t>LOTUS</t>
  </si>
  <si>
    <t>PIAGGIO</t>
  </si>
  <si>
    <t>DODGE</t>
  </si>
</sst>
</file>

<file path=xl/styles.xml><?xml version="1.0" encoding="utf-8"?>
<styleSheet xmlns="http://schemas.openxmlformats.org/spreadsheetml/2006/main">
  <numFmts count="4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£&quot;;\-#,##0\ &quot;£&quot;"/>
    <numFmt numFmtId="165" formatCode="#,##0\ &quot;£&quot;;[Red]\-#,##0\ &quot;£&quot;"/>
    <numFmt numFmtId="166" formatCode="#,##0.00\ &quot;£&quot;;\-#,##0.00\ &quot;£&quot;"/>
    <numFmt numFmtId="167" formatCode="#,##0.00\ &quot;£&quot;;[Red]\-#,##0.00\ &quot;£&quot;"/>
    <numFmt numFmtId="168" formatCode="_-* #,##0\ &quot;£&quot;_-;\-* #,##0\ &quot;£&quot;_-;_-* &quot;-&quot;\ &quot;£&quot;_-;_-@_-"/>
    <numFmt numFmtId="169" formatCode="_-* #,##0\ _£_-;\-* #,##0\ _£_-;_-* &quot;-&quot;\ _£_-;_-@_-"/>
    <numFmt numFmtId="170" formatCode="_-* #,##0.00\ &quot;£&quot;_-;\-* #,##0.00\ &quot;£&quot;_-;_-* &quot;-&quot;??\ &quot;£&quot;_-;_-@_-"/>
    <numFmt numFmtId="171" formatCode="_-* #,##0.00\ _£_-;\-* #,##0.00\ _£_-;_-* &quot;-&quot;??\ _£_-;_-@_-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0.000"/>
    <numFmt numFmtId="181" formatCode="0.0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mmmm\ d\,\ yyyy"/>
    <numFmt numFmtId="191" formatCode="0.0000000"/>
    <numFmt numFmtId="192" formatCode="0.000000"/>
    <numFmt numFmtId="193" formatCode="0.00000"/>
    <numFmt numFmtId="194" formatCode="0.0000"/>
    <numFmt numFmtId="195" formatCode="0.0%"/>
    <numFmt numFmtId="196" formatCode="\(#\)"/>
  </numFmts>
  <fonts count="8">
    <font>
      <sz val="10"/>
      <name val="Arial Greek"/>
      <family val="0"/>
    </font>
    <font>
      <sz val="10"/>
      <color indexed="8"/>
      <name val="Arial Greek"/>
      <family val="0"/>
    </font>
    <font>
      <sz val="10"/>
      <name val="MS Sans Serif"/>
      <family val="0"/>
    </font>
    <font>
      <sz val="10"/>
      <color indexed="8"/>
      <name val="MS Sans Serif"/>
      <family val="0"/>
    </font>
    <font>
      <sz val="8.5"/>
      <color indexed="8"/>
      <name val="MS Sans Serif"/>
      <family val="0"/>
    </font>
    <font>
      <b/>
      <sz val="8.5"/>
      <color indexed="8"/>
      <name val="MS Sans Serif"/>
      <family val="0"/>
    </font>
    <font>
      <b/>
      <sz val="8.5"/>
      <name val="Arial Greek"/>
      <family val="2"/>
    </font>
    <font>
      <sz val="8.5"/>
      <name val="MS Sans Serif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4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7" fontId="1" fillId="0" borderId="0" applyFont="0" applyFill="0" applyBorder="0" applyAlignment="0" applyProtection="0"/>
    <xf numFmtId="169" fontId="2" fillId="0" borderId="0" applyFont="0" applyFill="0" applyBorder="0" applyAlignment="0" applyProtection="0"/>
    <xf numFmtId="189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6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88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9" fontId="1" fillId="0" borderId="0" applyFont="0" applyFill="0" applyBorder="0" applyAlignment="0" applyProtection="0"/>
    <xf numFmtId="42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6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8" fontId="1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4" fillId="0" borderId="0" xfId="33" applyFont="1">
      <alignment/>
      <protection/>
    </xf>
    <xf numFmtId="0" fontId="4" fillId="0" borderId="0" xfId="33" applyFont="1" applyAlignment="1">
      <alignment horizontal="center"/>
      <protection/>
    </xf>
    <xf numFmtId="0" fontId="5" fillId="0" borderId="0" xfId="33" applyFont="1" applyAlignment="1">
      <alignment horizontal="left" vertical="center"/>
      <protection/>
    </xf>
    <xf numFmtId="0" fontId="5" fillId="0" borderId="0" xfId="33" applyFont="1" applyAlignment="1">
      <alignment horizontal="centerContinuous" vertical="center"/>
      <protection/>
    </xf>
    <xf numFmtId="0" fontId="5" fillId="0" borderId="0" xfId="33" applyFont="1" applyAlignment="1">
      <alignment horizontal="center" wrapText="1"/>
      <protection/>
    </xf>
    <xf numFmtId="0" fontId="5" fillId="0" borderId="1" xfId="33" applyFont="1" applyBorder="1">
      <alignment/>
      <protection/>
    </xf>
    <xf numFmtId="0" fontId="6" fillId="0" borderId="2" xfId="32" applyFont="1" applyBorder="1">
      <alignment/>
      <protection/>
    </xf>
    <xf numFmtId="17" fontId="5" fillId="0" borderId="3" xfId="33" applyNumberFormat="1" applyFont="1" applyBorder="1" applyAlignment="1">
      <alignment horizontal="center"/>
      <protection/>
    </xf>
    <xf numFmtId="17" fontId="5" fillId="0" borderId="4" xfId="33" applyNumberFormat="1" applyFont="1" applyBorder="1" applyAlignment="1">
      <alignment horizontal="centerContinuous"/>
      <protection/>
    </xf>
    <xf numFmtId="0" fontId="5" fillId="0" borderId="5" xfId="33" applyFont="1" applyBorder="1" applyAlignment="1">
      <alignment horizontal="centerContinuous"/>
      <protection/>
    </xf>
    <xf numFmtId="0" fontId="5" fillId="0" borderId="4" xfId="33" applyFont="1" applyBorder="1" applyAlignment="1">
      <alignment horizontal="center"/>
      <protection/>
    </xf>
    <xf numFmtId="0" fontId="5" fillId="0" borderId="6" xfId="33" applyFont="1" applyBorder="1" applyAlignment="1">
      <alignment horizontal="center"/>
      <protection/>
    </xf>
    <xf numFmtId="0" fontId="5" fillId="0" borderId="7" xfId="33" applyFont="1" applyBorder="1" applyAlignment="1">
      <alignment horizontal="left" vertical="center"/>
      <protection/>
    </xf>
    <xf numFmtId="0" fontId="6" fillId="0" borderId="8" xfId="32" applyFont="1" applyBorder="1" applyAlignment="1">
      <alignment horizontal="left" vertical="center"/>
      <protection/>
    </xf>
    <xf numFmtId="1" fontId="5" fillId="0" borderId="9" xfId="33" applyNumberFormat="1" applyFont="1" applyBorder="1" applyAlignment="1">
      <alignment horizontal="centerContinuous" vertical="center"/>
      <protection/>
    </xf>
    <xf numFmtId="1" fontId="5" fillId="0" borderId="10" xfId="33" applyNumberFormat="1" applyFont="1" applyBorder="1" applyAlignment="1">
      <alignment horizontal="centerContinuous" vertical="center"/>
      <protection/>
    </xf>
    <xf numFmtId="195" fontId="5" fillId="0" borderId="9" xfId="31" applyNumberFormat="1" applyFont="1" applyBorder="1" applyAlignment="1">
      <alignment horizontal="center" vertical="center"/>
    </xf>
    <xf numFmtId="1" fontId="5" fillId="0" borderId="11" xfId="33" applyNumberFormat="1" applyFont="1" applyBorder="1" applyAlignment="1">
      <alignment horizontal="center" vertical="center"/>
      <protection/>
    </xf>
    <xf numFmtId="195" fontId="5" fillId="0" borderId="12" xfId="31" applyNumberFormat="1" applyFont="1" applyBorder="1" applyAlignment="1">
      <alignment horizontal="center" vertical="center"/>
    </xf>
    <xf numFmtId="0" fontId="4" fillId="0" borderId="0" xfId="33" applyFont="1" applyAlignment="1">
      <alignment horizontal="left" vertical="center"/>
      <protection/>
    </xf>
    <xf numFmtId="0" fontId="4" fillId="0" borderId="1" xfId="33" applyFont="1" applyBorder="1" applyAlignment="1">
      <alignment horizontal="center"/>
      <protection/>
    </xf>
    <xf numFmtId="0" fontId="7" fillId="0" borderId="2" xfId="30" applyFont="1" applyBorder="1">
      <alignment/>
      <protection/>
    </xf>
    <xf numFmtId="0" fontId="7" fillId="0" borderId="13" xfId="30" applyFont="1" applyBorder="1" applyAlignment="1">
      <alignment horizontal="center"/>
      <protection/>
    </xf>
    <xf numFmtId="0" fontId="7" fillId="0" borderId="13" xfId="34" applyFont="1" applyBorder="1" applyAlignment="1">
      <alignment horizontal="center"/>
      <protection/>
    </xf>
    <xf numFmtId="196" fontId="4" fillId="0" borderId="13" xfId="33" applyNumberFormat="1" applyFont="1" applyBorder="1" applyAlignment="1">
      <alignment horizontal="center"/>
      <protection/>
    </xf>
    <xf numFmtId="195" fontId="4" fillId="0" borderId="13" xfId="31" applyNumberFormat="1" applyFont="1" applyBorder="1" applyAlignment="1">
      <alignment horizontal="center"/>
    </xf>
    <xf numFmtId="0" fontId="7" fillId="0" borderId="1" xfId="30" applyFont="1" applyBorder="1" applyAlignment="1">
      <alignment horizontal="center"/>
      <protection/>
    </xf>
    <xf numFmtId="195" fontId="4" fillId="0" borderId="2" xfId="31" applyNumberFormat="1" applyFont="1" applyBorder="1" applyAlignment="1">
      <alignment horizontal="center"/>
    </xf>
    <xf numFmtId="0" fontId="4" fillId="0" borderId="7" xfId="33" applyFont="1" applyBorder="1" applyAlignment="1">
      <alignment horizontal="center"/>
      <protection/>
    </xf>
    <xf numFmtId="0" fontId="7" fillId="0" borderId="8" xfId="30" applyFont="1" applyBorder="1">
      <alignment/>
      <protection/>
    </xf>
    <xf numFmtId="0" fontId="7" fillId="0" borderId="0" xfId="30" applyFont="1" applyBorder="1" applyAlignment="1">
      <alignment horizontal="center"/>
      <protection/>
    </xf>
    <xf numFmtId="0" fontId="7" fillId="0" borderId="0" xfId="34" applyFont="1" applyBorder="1" applyAlignment="1">
      <alignment horizontal="center"/>
      <protection/>
    </xf>
    <xf numFmtId="196" fontId="4" fillId="0" borderId="0" xfId="33" applyNumberFormat="1" applyFont="1" applyBorder="1" applyAlignment="1">
      <alignment horizontal="center"/>
      <protection/>
    </xf>
    <xf numFmtId="195" fontId="4" fillId="0" borderId="0" xfId="31" applyNumberFormat="1" applyFont="1" applyBorder="1" applyAlignment="1">
      <alignment horizontal="center"/>
    </xf>
    <xf numFmtId="0" fontId="7" fillId="0" borderId="7" xfId="30" applyFont="1" applyBorder="1" applyAlignment="1">
      <alignment horizontal="center"/>
      <protection/>
    </xf>
    <xf numFmtId="195" fontId="4" fillId="0" borderId="8" xfId="31" applyNumberFormat="1" applyFont="1" applyBorder="1" applyAlignment="1">
      <alignment horizontal="center"/>
    </xf>
    <xf numFmtId="0" fontId="4" fillId="0" borderId="0" xfId="33" applyFont="1" applyBorder="1" applyAlignment="1">
      <alignment horizontal="center"/>
      <protection/>
    </xf>
    <xf numFmtId="0" fontId="4" fillId="0" borderId="8" xfId="33" applyFont="1" applyBorder="1">
      <alignment/>
      <protection/>
    </xf>
    <xf numFmtId="0" fontId="4" fillId="0" borderId="14" xfId="33" applyFont="1" applyBorder="1" applyAlignment="1">
      <alignment horizontal="center"/>
      <protection/>
    </xf>
    <xf numFmtId="0" fontId="4" fillId="0" borderId="15" xfId="33" applyFont="1" applyBorder="1">
      <alignment/>
      <protection/>
    </xf>
    <xf numFmtId="0" fontId="4" fillId="0" borderId="16" xfId="33" applyFont="1" applyBorder="1" applyAlignment="1">
      <alignment horizontal="center"/>
      <protection/>
    </xf>
  </cellXfs>
  <cellStyles count="33">
    <cellStyle name="Normal" xfId="0"/>
    <cellStyle name="Comma" xfId="15"/>
    <cellStyle name="Comma [0]" xfId="16"/>
    <cellStyle name="Comma [0]_Comparison_May99" xfId="17"/>
    <cellStyle name="Comma [0]_Feb99_New" xfId="18"/>
    <cellStyle name="Comma_Comparison_May99" xfId="19"/>
    <cellStyle name="Comma_Feb99_New" xfId="20"/>
    <cellStyle name="Currency" xfId="21"/>
    <cellStyle name="Currency [0]" xfId="22"/>
    <cellStyle name="Currency [0]_Comparison_May99" xfId="23"/>
    <cellStyle name="Currency [0]_Feb99_New" xfId="24"/>
    <cellStyle name="Currency_Comparison_May99" xfId="25"/>
    <cellStyle name="Currency_Feb99_New" xfId="26"/>
    <cellStyle name="Normal_Comparison_May99" xfId="27"/>
    <cellStyle name="Normal_DEC97" xfId="28"/>
    <cellStyle name="Normal_Dec98_New" xfId="29"/>
    <cellStyle name="Normal_Feb99_New" xfId="30"/>
    <cellStyle name="Percent" xfId="31"/>
    <cellStyle name="Βασικό_1998-12-b" xfId="32"/>
    <cellStyle name="Βασικό_COMPARISON98_97" xfId="33"/>
    <cellStyle name="Βασικό_Dec98_New" xfId="34"/>
    <cellStyle name="Διαχωριστικό χιλιάδων/υποδιαστολή [0]_1998-12-b" xfId="35"/>
    <cellStyle name="Διαχωριστικό χιλιάδων/υποδιαστολή [0]_COMP98_97" xfId="36"/>
    <cellStyle name="Διαχωριστικό χιλιάδων/υποδιαστολή [0]_COMPARISON98_97" xfId="37"/>
    <cellStyle name="Διαχωριστικό χιλιάδων/υποδιαστολή_1998-12-b" xfId="38"/>
    <cellStyle name="Διαχωριστικό χιλιάδων/υποδιαστολή_COMP98_97" xfId="39"/>
    <cellStyle name="Διαχωριστικό χιλιάδων/υποδιαστολή_COMPARISON98_97" xfId="40"/>
    <cellStyle name="Νομισματικό [0]_1998-12-b" xfId="41"/>
    <cellStyle name="Νομισματικό [0]_COMP98_97" xfId="42"/>
    <cellStyle name="Νομισματικό [0]_COMPARISON98_97" xfId="43"/>
    <cellStyle name="Νομισματικό_1998-12-b" xfId="44"/>
    <cellStyle name="Νομισματικό_COMP98_97" xfId="45"/>
    <cellStyle name="Νομισματικό_COMPARISON98_97" xfId="4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mparison_tot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rket_Glance_n_"/>
      <sheetName val="Market_Glance_iu"/>
      <sheetName val="Market_Glance_DoUs "/>
      <sheetName val="Δ9998_Jan99"/>
      <sheetName val="Δ9998_Feb99"/>
      <sheetName val="Δ9998_Mar99"/>
      <sheetName val="Δ9998_Apr99"/>
      <sheetName val="Δ9998_May99"/>
      <sheetName val="Δ9998_JUN99"/>
      <sheetName val="Δ9998_JUL99"/>
      <sheetName val="PC_1998_final"/>
      <sheetName val="PC_final_1998(WRONG)"/>
      <sheetName val="PC_mo_YTD_1998"/>
      <sheetName val="LCV_mo_YTD_199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2"/>
  <sheetViews>
    <sheetView tabSelected="1" workbookViewId="0" topLeftCell="A27">
      <selection activeCell="E47" sqref="E47"/>
    </sheetView>
  </sheetViews>
  <sheetFormatPr defaultColWidth="9.00390625" defaultRowHeight="12.75"/>
  <cols>
    <col min="1" max="1" width="6.375" style="1" customWidth="1"/>
    <col min="2" max="2" width="16.625" style="1" customWidth="1"/>
    <col min="3" max="3" width="8.125" style="1" bestFit="1" customWidth="1"/>
    <col min="4" max="4" width="5.00390625" style="1" bestFit="1" customWidth="1"/>
    <col min="5" max="5" width="4.875" style="1" customWidth="1"/>
    <col min="6" max="6" width="9.125" style="1" customWidth="1"/>
    <col min="7" max="7" width="10.375" style="1" customWidth="1"/>
    <col min="8" max="8" width="5.00390625" style="1" bestFit="1" customWidth="1"/>
    <col min="9" max="9" width="6.125" style="2" customWidth="1"/>
    <col min="10" max="16384" width="9.125" style="1" customWidth="1"/>
  </cols>
  <sheetData>
    <row r="1" ht="39" customHeight="1"/>
    <row r="2" spans="1:3" ht="12" customHeight="1">
      <c r="A2" s="3" t="s">
        <v>0</v>
      </c>
      <c r="B2" s="4"/>
      <c r="C2" s="4"/>
    </row>
    <row r="3" spans="1:10" ht="19.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</row>
    <row r="4" spans="1:10" ht="10.5" customHeight="1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</row>
    <row r="5" ht="4.5" customHeight="1" thickBot="1">
      <c r="F5" s="2"/>
    </row>
    <row r="6" spans="1:10" ht="11.25">
      <c r="A6" s="6" t="s">
        <v>3</v>
      </c>
      <c r="B6" s="7" t="s">
        <v>4</v>
      </c>
      <c r="C6" s="8">
        <v>36342</v>
      </c>
      <c r="D6" s="9">
        <v>35977</v>
      </c>
      <c r="E6" s="10"/>
      <c r="F6" s="11" t="s">
        <v>5</v>
      </c>
      <c r="G6" s="8" t="s">
        <v>6</v>
      </c>
      <c r="H6" s="9" t="s">
        <v>7</v>
      </c>
      <c r="I6" s="10"/>
      <c r="J6" s="12" t="s">
        <v>5</v>
      </c>
    </row>
    <row r="7" spans="1:10" s="20" customFormat="1" ht="18.75" customHeight="1" thickBot="1">
      <c r="A7" s="13" t="s">
        <v>8</v>
      </c>
      <c r="B7" s="14" t="s">
        <v>9</v>
      </c>
      <c r="C7" s="15">
        <f>SUM(C8:C52)</f>
        <v>24916</v>
      </c>
      <c r="D7" s="15">
        <f>SUM(D8:D52)</f>
        <v>18858</v>
      </c>
      <c r="E7" s="16"/>
      <c r="F7" s="17">
        <f aca="true" t="shared" si="0" ref="F7:F38">(C7-D7)/D7</f>
        <v>0.321242973804221</v>
      </c>
      <c r="G7" s="18">
        <f>SUM(G8:G52)</f>
        <v>169579</v>
      </c>
      <c r="H7" s="15">
        <f>SUM(H8:H52)</f>
        <v>119181</v>
      </c>
      <c r="I7" s="16"/>
      <c r="J7" s="19">
        <f aca="true" t="shared" si="1" ref="J7:J39">(G7-H7)/H7</f>
        <v>0.4228694171050755</v>
      </c>
    </row>
    <row r="8" spans="1:10" ht="10.5">
      <c r="A8" s="21">
        <v>1</v>
      </c>
      <c r="B8" s="22" t="s">
        <v>10</v>
      </c>
      <c r="C8" s="23">
        <v>2458</v>
      </c>
      <c r="D8" s="24">
        <v>1864</v>
      </c>
      <c r="E8" s="25">
        <f aca="true" t="shared" si="2" ref="E8:E39">RANK(D8,$D$8:$D$52)</f>
        <v>2</v>
      </c>
      <c r="F8" s="26">
        <f t="shared" si="0"/>
        <v>0.3186695278969957</v>
      </c>
      <c r="G8" s="27">
        <v>17915</v>
      </c>
      <c r="H8" s="24">
        <v>11815</v>
      </c>
      <c r="I8" s="25">
        <f aca="true" t="shared" si="3" ref="I8:I39">RANK(H8,$H$8:$H$52)</f>
        <v>1</v>
      </c>
      <c r="J8" s="28">
        <f t="shared" si="1"/>
        <v>0.5162928480744816</v>
      </c>
    </row>
    <row r="9" spans="1:10" ht="10.5">
      <c r="A9" s="29">
        <f aca="true" t="shared" si="4" ref="A9:A52">A8+1</f>
        <v>2</v>
      </c>
      <c r="B9" s="30" t="s">
        <v>11</v>
      </c>
      <c r="C9" s="31">
        <v>2260</v>
      </c>
      <c r="D9" s="32">
        <v>1133</v>
      </c>
      <c r="E9" s="33">
        <f t="shared" si="2"/>
        <v>6</v>
      </c>
      <c r="F9" s="34">
        <f t="shared" si="0"/>
        <v>0.9947043248014121</v>
      </c>
      <c r="G9" s="35">
        <v>15666</v>
      </c>
      <c r="H9" s="32">
        <v>7889</v>
      </c>
      <c r="I9" s="33">
        <f t="shared" si="3"/>
        <v>5</v>
      </c>
      <c r="J9" s="36">
        <f t="shared" si="1"/>
        <v>0.9858030168589175</v>
      </c>
    </row>
    <row r="10" spans="1:10" ht="10.5">
      <c r="A10" s="29">
        <f t="shared" si="4"/>
        <v>3</v>
      </c>
      <c r="B10" s="30" t="s">
        <v>12</v>
      </c>
      <c r="C10" s="31">
        <v>1931</v>
      </c>
      <c r="D10" s="32">
        <v>1866</v>
      </c>
      <c r="E10" s="33">
        <f t="shared" si="2"/>
        <v>1</v>
      </c>
      <c r="F10" s="34">
        <f t="shared" si="0"/>
        <v>0.03483386923901393</v>
      </c>
      <c r="G10" s="35">
        <v>14363</v>
      </c>
      <c r="H10" s="32">
        <v>11198</v>
      </c>
      <c r="I10" s="33">
        <f t="shared" si="3"/>
        <v>2</v>
      </c>
      <c r="J10" s="36">
        <f t="shared" si="1"/>
        <v>0.282639757099482</v>
      </c>
    </row>
    <row r="11" spans="1:10" ht="10.5">
      <c r="A11" s="29">
        <f t="shared" si="4"/>
        <v>4</v>
      </c>
      <c r="B11" s="30" t="s">
        <v>13</v>
      </c>
      <c r="C11" s="31">
        <v>1678</v>
      </c>
      <c r="D11" s="32">
        <v>1864</v>
      </c>
      <c r="E11" s="33">
        <f t="shared" si="2"/>
        <v>2</v>
      </c>
      <c r="F11" s="34">
        <f t="shared" si="0"/>
        <v>-0.09978540772532189</v>
      </c>
      <c r="G11" s="35">
        <v>14059</v>
      </c>
      <c r="H11" s="32">
        <v>10990</v>
      </c>
      <c r="I11" s="33">
        <f t="shared" si="3"/>
        <v>3</v>
      </c>
      <c r="J11" s="36">
        <f t="shared" si="1"/>
        <v>0.2792538671519563</v>
      </c>
    </row>
    <row r="12" spans="1:10" ht="10.5">
      <c r="A12" s="29">
        <f t="shared" si="4"/>
        <v>5</v>
      </c>
      <c r="B12" s="30" t="s">
        <v>14</v>
      </c>
      <c r="C12" s="31">
        <v>2729</v>
      </c>
      <c r="D12" s="32">
        <v>1691</v>
      </c>
      <c r="E12" s="33">
        <f t="shared" si="2"/>
        <v>4</v>
      </c>
      <c r="F12" s="34">
        <f t="shared" si="0"/>
        <v>0.6138379657007688</v>
      </c>
      <c r="G12" s="35">
        <v>13711</v>
      </c>
      <c r="H12" s="32">
        <v>10495</v>
      </c>
      <c r="I12" s="33">
        <f t="shared" si="3"/>
        <v>4</v>
      </c>
      <c r="J12" s="36">
        <f t="shared" si="1"/>
        <v>0.30643163411148167</v>
      </c>
    </row>
    <row r="13" spans="1:10" ht="10.5">
      <c r="A13" s="29">
        <f t="shared" si="4"/>
        <v>6</v>
      </c>
      <c r="B13" s="30" t="s">
        <v>15</v>
      </c>
      <c r="C13" s="31">
        <v>1342</v>
      </c>
      <c r="D13" s="32">
        <v>937</v>
      </c>
      <c r="E13" s="33">
        <f t="shared" si="2"/>
        <v>8</v>
      </c>
      <c r="F13" s="34">
        <f t="shared" si="0"/>
        <v>0.43223052294557096</v>
      </c>
      <c r="G13" s="35">
        <v>11819</v>
      </c>
      <c r="H13" s="32">
        <v>6246</v>
      </c>
      <c r="I13" s="33">
        <f t="shared" si="3"/>
        <v>8</v>
      </c>
      <c r="J13" s="36">
        <f t="shared" si="1"/>
        <v>0.8922510406660262</v>
      </c>
    </row>
    <row r="14" spans="1:10" ht="10.5">
      <c r="A14" s="29">
        <f t="shared" si="4"/>
        <v>7</v>
      </c>
      <c r="B14" s="30" t="s">
        <v>16</v>
      </c>
      <c r="C14" s="31">
        <v>1415</v>
      </c>
      <c r="D14" s="32">
        <v>1214</v>
      </c>
      <c r="E14" s="33">
        <f t="shared" si="2"/>
        <v>5</v>
      </c>
      <c r="F14" s="34">
        <f t="shared" si="0"/>
        <v>0.1655683690280066</v>
      </c>
      <c r="G14" s="35">
        <v>10771</v>
      </c>
      <c r="H14" s="32">
        <v>7094</v>
      </c>
      <c r="I14" s="33">
        <f t="shared" si="3"/>
        <v>6</v>
      </c>
      <c r="J14" s="36">
        <f t="shared" si="1"/>
        <v>0.518325345362278</v>
      </c>
    </row>
    <row r="15" spans="1:10" ht="10.5">
      <c r="A15" s="29">
        <f t="shared" si="4"/>
        <v>8</v>
      </c>
      <c r="B15" s="30" t="s">
        <v>17</v>
      </c>
      <c r="C15" s="31">
        <v>1169</v>
      </c>
      <c r="D15" s="32">
        <v>893</v>
      </c>
      <c r="E15" s="33">
        <f t="shared" si="2"/>
        <v>10</v>
      </c>
      <c r="F15" s="34">
        <f t="shared" si="0"/>
        <v>0.3090705487122061</v>
      </c>
      <c r="G15" s="35">
        <v>8598</v>
      </c>
      <c r="H15" s="32">
        <v>6189</v>
      </c>
      <c r="I15" s="33">
        <f t="shared" si="3"/>
        <v>9</v>
      </c>
      <c r="J15" s="36">
        <f t="shared" si="1"/>
        <v>0.38923897237033445</v>
      </c>
    </row>
    <row r="16" spans="1:10" ht="10.5">
      <c r="A16" s="29">
        <f t="shared" si="4"/>
        <v>9</v>
      </c>
      <c r="B16" s="30" t="s">
        <v>18</v>
      </c>
      <c r="C16" s="31">
        <v>1107</v>
      </c>
      <c r="D16" s="32">
        <v>898</v>
      </c>
      <c r="E16" s="33">
        <f t="shared" si="2"/>
        <v>9</v>
      </c>
      <c r="F16" s="34">
        <f t="shared" si="0"/>
        <v>0.23273942093541203</v>
      </c>
      <c r="G16" s="35">
        <v>8591</v>
      </c>
      <c r="H16" s="32">
        <v>5070</v>
      </c>
      <c r="I16" s="33">
        <f t="shared" si="3"/>
        <v>11</v>
      </c>
      <c r="J16" s="36">
        <f t="shared" si="1"/>
        <v>0.6944773175542406</v>
      </c>
    </row>
    <row r="17" spans="1:10" ht="10.5">
      <c r="A17" s="29">
        <f t="shared" si="4"/>
        <v>10</v>
      </c>
      <c r="B17" s="30" t="s">
        <v>19</v>
      </c>
      <c r="C17" s="31">
        <v>990</v>
      </c>
      <c r="D17" s="32">
        <v>891</v>
      </c>
      <c r="E17" s="33">
        <f t="shared" si="2"/>
        <v>11</v>
      </c>
      <c r="F17" s="34">
        <f t="shared" si="0"/>
        <v>0.1111111111111111</v>
      </c>
      <c r="G17" s="35">
        <v>8137</v>
      </c>
      <c r="H17" s="32">
        <v>6400</v>
      </c>
      <c r="I17" s="33">
        <f t="shared" si="3"/>
        <v>7</v>
      </c>
      <c r="J17" s="36">
        <f t="shared" si="1"/>
        <v>0.27140625</v>
      </c>
    </row>
    <row r="18" spans="1:10" ht="10.5">
      <c r="A18" s="29">
        <f t="shared" si="4"/>
        <v>11</v>
      </c>
      <c r="B18" s="30" t="s">
        <v>20</v>
      </c>
      <c r="C18" s="31">
        <v>1308</v>
      </c>
      <c r="D18" s="32">
        <v>1071</v>
      </c>
      <c r="E18" s="33">
        <f t="shared" si="2"/>
        <v>7</v>
      </c>
      <c r="F18" s="34">
        <f t="shared" si="0"/>
        <v>0.22128851540616246</v>
      </c>
      <c r="G18" s="35">
        <v>7831</v>
      </c>
      <c r="H18" s="32">
        <v>5696</v>
      </c>
      <c r="I18" s="33">
        <f t="shared" si="3"/>
        <v>10</v>
      </c>
      <c r="J18" s="36">
        <f t="shared" si="1"/>
        <v>0.3748244382022472</v>
      </c>
    </row>
    <row r="19" spans="1:10" ht="10.5">
      <c r="A19" s="29">
        <f t="shared" si="4"/>
        <v>12</v>
      </c>
      <c r="B19" s="30" t="s">
        <v>21</v>
      </c>
      <c r="C19" s="31">
        <v>948</v>
      </c>
      <c r="D19" s="32">
        <v>457</v>
      </c>
      <c r="E19" s="33">
        <f t="shared" si="2"/>
        <v>13</v>
      </c>
      <c r="F19" s="34">
        <f t="shared" si="0"/>
        <v>1.074398249452954</v>
      </c>
      <c r="G19" s="35">
        <v>5899</v>
      </c>
      <c r="H19" s="32">
        <v>1951</v>
      </c>
      <c r="I19" s="33">
        <f t="shared" si="3"/>
        <v>18</v>
      </c>
      <c r="J19" s="36">
        <f t="shared" si="1"/>
        <v>2.023577652485905</v>
      </c>
    </row>
    <row r="20" spans="1:10" ht="10.5">
      <c r="A20" s="29">
        <f t="shared" si="4"/>
        <v>13</v>
      </c>
      <c r="B20" s="30" t="s">
        <v>22</v>
      </c>
      <c r="C20" s="31">
        <v>630</v>
      </c>
      <c r="D20" s="32">
        <v>361</v>
      </c>
      <c r="E20" s="33">
        <f t="shared" si="2"/>
        <v>15</v>
      </c>
      <c r="F20" s="34">
        <f t="shared" si="0"/>
        <v>0.7451523545706371</v>
      </c>
      <c r="G20" s="35">
        <v>4110</v>
      </c>
      <c r="H20" s="32">
        <v>3867</v>
      </c>
      <c r="I20" s="33">
        <f t="shared" si="3"/>
        <v>12</v>
      </c>
      <c r="J20" s="36">
        <f t="shared" si="1"/>
        <v>0.06283941039565555</v>
      </c>
    </row>
    <row r="21" spans="1:10" ht="10.5">
      <c r="A21" s="29">
        <f t="shared" si="4"/>
        <v>14</v>
      </c>
      <c r="B21" s="30" t="s">
        <v>23</v>
      </c>
      <c r="C21" s="31">
        <v>436</v>
      </c>
      <c r="D21" s="32">
        <v>604</v>
      </c>
      <c r="E21" s="33">
        <f t="shared" si="2"/>
        <v>12</v>
      </c>
      <c r="F21" s="34">
        <f t="shared" si="0"/>
        <v>-0.2781456953642384</v>
      </c>
      <c r="G21" s="35">
        <v>3531</v>
      </c>
      <c r="H21" s="32">
        <v>3570</v>
      </c>
      <c r="I21" s="33">
        <f t="shared" si="3"/>
        <v>13</v>
      </c>
      <c r="J21" s="36">
        <f t="shared" si="1"/>
        <v>-0.010924369747899159</v>
      </c>
    </row>
    <row r="22" spans="1:10" ht="10.5">
      <c r="A22" s="29">
        <f t="shared" si="4"/>
        <v>15</v>
      </c>
      <c r="B22" s="30" t="s">
        <v>24</v>
      </c>
      <c r="C22" s="31">
        <v>945</v>
      </c>
      <c r="D22" s="32">
        <v>288</v>
      </c>
      <c r="E22" s="33">
        <f t="shared" si="2"/>
        <v>18</v>
      </c>
      <c r="F22" s="34">
        <f t="shared" si="0"/>
        <v>2.28125</v>
      </c>
      <c r="G22" s="35">
        <v>2913</v>
      </c>
      <c r="H22" s="32">
        <v>1204</v>
      </c>
      <c r="I22" s="33">
        <f t="shared" si="3"/>
        <v>24</v>
      </c>
      <c r="J22" s="36">
        <f t="shared" si="1"/>
        <v>1.419435215946844</v>
      </c>
    </row>
    <row r="23" spans="1:10" ht="10.5">
      <c r="A23" s="29">
        <f t="shared" si="4"/>
        <v>16</v>
      </c>
      <c r="B23" s="30" t="s">
        <v>25</v>
      </c>
      <c r="C23" s="31">
        <v>481</v>
      </c>
      <c r="D23" s="32">
        <v>330</v>
      </c>
      <c r="E23" s="33">
        <f t="shared" si="2"/>
        <v>16</v>
      </c>
      <c r="F23" s="34">
        <f t="shared" si="0"/>
        <v>0.4575757575757576</v>
      </c>
      <c r="G23" s="35">
        <v>2720</v>
      </c>
      <c r="H23" s="32">
        <v>2502</v>
      </c>
      <c r="I23" s="33">
        <f t="shared" si="3"/>
        <v>14</v>
      </c>
      <c r="J23" s="36">
        <f t="shared" si="1"/>
        <v>0.08713029576338929</v>
      </c>
    </row>
    <row r="24" spans="1:10" ht="10.5">
      <c r="A24" s="29">
        <f t="shared" si="4"/>
        <v>17</v>
      </c>
      <c r="B24" s="30" t="s">
        <v>26</v>
      </c>
      <c r="C24" s="31">
        <v>377</v>
      </c>
      <c r="D24" s="32">
        <v>433</v>
      </c>
      <c r="E24" s="33">
        <f t="shared" si="2"/>
        <v>14</v>
      </c>
      <c r="F24" s="34">
        <f t="shared" si="0"/>
        <v>-0.12933025404157045</v>
      </c>
      <c r="G24" s="35">
        <v>2585</v>
      </c>
      <c r="H24" s="32">
        <v>2189</v>
      </c>
      <c r="I24" s="33">
        <f t="shared" si="3"/>
        <v>15</v>
      </c>
      <c r="J24" s="36">
        <f t="shared" si="1"/>
        <v>0.18090452261306533</v>
      </c>
    </row>
    <row r="25" spans="1:10" ht="10.5">
      <c r="A25" s="29">
        <f t="shared" si="4"/>
        <v>18</v>
      </c>
      <c r="B25" s="30" t="s">
        <v>27</v>
      </c>
      <c r="C25" s="31">
        <v>404</v>
      </c>
      <c r="D25" s="32">
        <v>285</v>
      </c>
      <c r="E25" s="33">
        <f t="shared" si="2"/>
        <v>19</v>
      </c>
      <c r="F25" s="34">
        <f t="shared" si="0"/>
        <v>0.41754385964912283</v>
      </c>
      <c r="G25" s="35">
        <v>2479</v>
      </c>
      <c r="H25" s="32">
        <v>2148</v>
      </c>
      <c r="I25" s="33">
        <f t="shared" si="3"/>
        <v>17</v>
      </c>
      <c r="J25" s="36">
        <f t="shared" si="1"/>
        <v>0.15409683426443202</v>
      </c>
    </row>
    <row r="26" spans="1:10" ht="10.5">
      <c r="A26" s="29">
        <f t="shared" si="4"/>
        <v>19</v>
      </c>
      <c r="B26" s="30" t="s">
        <v>28</v>
      </c>
      <c r="C26" s="31">
        <v>319</v>
      </c>
      <c r="D26" s="32">
        <v>246</v>
      </c>
      <c r="E26" s="33">
        <f t="shared" si="2"/>
        <v>20</v>
      </c>
      <c r="F26" s="34">
        <f t="shared" si="0"/>
        <v>0.2967479674796748</v>
      </c>
      <c r="G26" s="35">
        <v>2155</v>
      </c>
      <c r="H26" s="32">
        <v>1565</v>
      </c>
      <c r="I26" s="33">
        <f t="shared" si="3"/>
        <v>20</v>
      </c>
      <c r="J26" s="36">
        <f t="shared" si="1"/>
        <v>0.3769968051118211</v>
      </c>
    </row>
    <row r="27" spans="1:10" ht="10.5">
      <c r="A27" s="29">
        <f t="shared" si="4"/>
        <v>20</v>
      </c>
      <c r="B27" s="30" t="s">
        <v>29</v>
      </c>
      <c r="C27" s="31">
        <v>238</v>
      </c>
      <c r="D27" s="32">
        <v>159</v>
      </c>
      <c r="E27" s="33">
        <f t="shared" si="2"/>
        <v>24</v>
      </c>
      <c r="F27" s="34">
        <f t="shared" si="0"/>
        <v>0.4968553459119497</v>
      </c>
      <c r="G27" s="35">
        <v>1783</v>
      </c>
      <c r="H27" s="32">
        <v>1004</v>
      </c>
      <c r="I27" s="33">
        <f t="shared" si="3"/>
        <v>25</v>
      </c>
      <c r="J27" s="36">
        <f t="shared" si="1"/>
        <v>0.7758964143426295</v>
      </c>
    </row>
    <row r="28" spans="1:10" ht="10.5">
      <c r="A28" s="29">
        <f t="shared" si="4"/>
        <v>21</v>
      </c>
      <c r="B28" s="30" t="s">
        <v>30</v>
      </c>
      <c r="C28" s="31">
        <v>216</v>
      </c>
      <c r="D28" s="32">
        <v>145</v>
      </c>
      <c r="E28" s="33">
        <f t="shared" si="2"/>
        <v>25</v>
      </c>
      <c r="F28" s="34">
        <f t="shared" si="0"/>
        <v>0.4896551724137931</v>
      </c>
      <c r="G28" s="35">
        <v>1719</v>
      </c>
      <c r="H28" s="32">
        <v>1447</v>
      </c>
      <c r="I28" s="33">
        <f t="shared" si="3"/>
        <v>22</v>
      </c>
      <c r="J28" s="36">
        <f t="shared" si="1"/>
        <v>0.18797512093987562</v>
      </c>
    </row>
    <row r="29" spans="1:10" ht="10.5">
      <c r="A29" s="29">
        <f t="shared" si="4"/>
        <v>22</v>
      </c>
      <c r="B29" s="30" t="s">
        <v>31</v>
      </c>
      <c r="C29" s="31">
        <v>293</v>
      </c>
      <c r="D29" s="32">
        <v>243</v>
      </c>
      <c r="E29" s="33">
        <f t="shared" si="2"/>
        <v>21</v>
      </c>
      <c r="F29" s="34">
        <f t="shared" si="0"/>
        <v>0.205761316872428</v>
      </c>
      <c r="G29" s="35">
        <v>1673</v>
      </c>
      <c r="H29" s="32">
        <v>1542</v>
      </c>
      <c r="I29" s="33">
        <f t="shared" si="3"/>
        <v>21</v>
      </c>
      <c r="J29" s="36">
        <f t="shared" si="1"/>
        <v>0.08495460440985733</v>
      </c>
    </row>
    <row r="30" spans="1:10" ht="10.5">
      <c r="A30" s="29">
        <f t="shared" si="4"/>
        <v>23</v>
      </c>
      <c r="B30" s="30" t="s">
        <v>32</v>
      </c>
      <c r="C30" s="31">
        <v>318</v>
      </c>
      <c r="D30" s="32">
        <v>324</v>
      </c>
      <c r="E30" s="33">
        <f t="shared" si="2"/>
        <v>17</v>
      </c>
      <c r="F30" s="34">
        <f t="shared" si="0"/>
        <v>-0.018518518518518517</v>
      </c>
      <c r="G30" s="35">
        <v>1577</v>
      </c>
      <c r="H30" s="32">
        <v>2173</v>
      </c>
      <c r="I30" s="33">
        <f t="shared" si="3"/>
        <v>16</v>
      </c>
      <c r="J30" s="36">
        <f t="shared" si="1"/>
        <v>-0.2742751955821445</v>
      </c>
    </row>
    <row r="31" spans="1:10" ht="10.5">
      <c r="A31" s="29">
        <f t="shared" si="4"/>
        <v>24</v>
      </c>
      <c r="B31" s="30" t="s">
        <v>33</v>
      </c>
      <c r="C31" s="31">
        <v>265</v>
      </c>
      <c r="D31" s="32">
        <v>179</v>
      </c>
      <c r="E31" s="33">
        <f t="shared" si="2"/>
        <v>23</v>
      </c>
      <c r="F31" s="34">
        <f t="shared" si="0"/>
        <v>0.48044692737430167</v>
      </c>
      <c r="G31" s="35">
        <v>1023</v>
      </c>
      <c r="H31" s="32">
        <v>1317</v>
      </c>
      <c r="I31" s="33">
        <f t="shared" si="3"/>
        <v>23</v>
      </c>
      <c r="J31" s="36">
        <f t="shared" si="1"/>
        <v>-0.22323462414578588</v>
      </c>
    </row>
    <row r="32" spans="1:10" ht="10.5">
      <c r="A32" s="29">
        <f t="shared" si="4"/>
        <v>25</v>
      </c>
      <c r="B32" s="30" t="s">
        <v>34</v>
      </c>
      <c r="C32" s="31">
        <v>177</v>
      </c>
      <c r="D32" s="32">
        <v>214</v>
      </c>
      <c r="E32" s="33">
        <f t="shared" si="2"/>
        <v>22</v>
      </c>
      <c r="F32" s="34">
        <f t="shared" si="0"/>
        <v>-0.17289719626168223</v>
      </c>
      <c r="G32" s="35">
        <v>1017</v>
      </c>
      <c r="H32" s="32">
        <v>1645</v>
      </c>
      <c r="I32" s="33">
        <f t="shared" si="3"/>
        <v>19</v>
      </c>
      <c r="J32" s="36">
        <f t="shared" si="1"/>
        <v>-0.3817629179331307</v>
      </c>
    </row>
    <row r="33" spans="1:10" ht="10.5">
      <c r="A33" s="29">
        <f t="shared" si="4"/>
        <v>26</v>
      </c>
      <c r="B33" s="30" t="s">
        <v>35</v>
      </c>
      <c r="C33" s="31">
        <v>90</v>
      </c>
      <c r="D33" s="32">
        <v>68</v>
      </c>
      <c r="E33" s="33">
        <f t="shared" si="2"/>
        <v>26</v>
      </c>
      <c r="F33" s="34">
        <f t="shared" si="0"/>
        <v>0.3235294117647059</v>
      </c>
      <c r="G33" s="35">
        <v>771</v>
      </c>
      <c r="H33" s="32">
        <v>625</v>
      </c>
      <c r="I33" s="33">
        <f t="shared" si="3"/>
        <v>26</v>
      </c>
      <c r="J33" s="36">
        <f t="shared" si="1"/>
        <v>0.2336</v>
      </c>
    </row>
    <row r="34" spans="1:10" ht="10.5">
      <c r="A34" s="29">
        <f t="shared" si="4"/>
        <v>27</v>
      </c>
      <c r="B34" s="30" t="s">
        <v>36</v>
      </c>
      <c r="C34" s="31">
        <v>161</v>
      </c>
      <c r="D34" s="32">
        <v>49</v>
      </c>
      <c r="E34" s="33">
        <f t="shared" si="2"/>
        <v>28</v>
      </c>
      <c r="F34" s="34">
        <f t="shared" si="0"/>
        <v>2.2857142857142856</v>
      </c>
      <c r="G34" s="35">
        <v>735</v>
      </c>
      <c r="H34" s="32">
        <v>362</v>
      </c>
      <c r="I34" s="33">
        <f t="shared" si="3"/>
        <v>27</v>
      </c>
      <c r="J34" s="36">
        <f t="shared" si="1"/>
        <v>1.0303867403314917</v>
      </c>
    </row>
    <row r="35" spans="1:10" ht="10.5">
      <c r="A35" s="29">
        <f t="shared" si="4"/>
        <v>28</v>
      </c>
      <c r="B35" s="30" t="s">
        <v>37</v>
      </c>
      <c r="C35" s="31">
        <v>76</v>
      </c>
      <c r="D35" s="32">
        <v>32</v>
      </c>
      <c r="E35" s="33">
        <f t="shared" si="2"/>
        <v>30</v>
      </c>
      <c r="F35" s="34">
        <f t="shared" si="0"/>
        <v>1.375</v>
      </c>
      <c r="G35" s="35">
        <v>524</v>
      </c>
      <c r="H35" s="32">
        <v>272</v>
      </c>
      <c r="I35" s="33">
        <f t="shared" si="3"/>
        <v>29</v>
      </c>
      <c r="J35" s="36">
        <f t="shared" si="1"/>
        <v>0.9264705882352942</v>
      </c>
    </row>
    <row r="36" spans="1:10" ht="10.5">
      <c r="A36" s="29">
        <f t="shared" si="4"/>
        <v>29</v>
      </c>
      <c r="B36" s="30" t="s">
        <v>38</v>
      </c>
      <c r="C36" s="31">
        <v>53</v>
      </c>
      <c r="D36" s="32">
        <v>40</v>
      </c>
      <c r="E36" s="33">
        <f t="shared" si="2"/>
        <v>29</v>
      </c>
      <c r="F36" s="34">
        <f t="shared" si="0"/>
        <v>0.325</v>
      </c>
      <c r="G36" s="35">
        <v>330</v>
      </c>
      <c r="H36" s="32">
        <v>284</v>
      </c>
      <c r="I36" s="33">
        <f t="shared" si="3"/>
        <v>28</v>
      </c>
      <c r="J36" s="36">
        <f t="shared" si="1"/>
        <v>0.1619718309859155</v>
      </c>
    </row>
    <row r="37" spans="1:10" ht="10.5">
      <c r="A37" s="29">
        <f t="shared" si="4"/>
        <v>30</v>
      </c>
      <c r="B37" s="30" t="s">
        <v>39</v>
      </c>
      <c r="C37" s="31">
        <v>23</v>
      </c>
      <c r="D37" s="32">
        <v>53</v>
      </c>
      <c r="E37" s="33">
        <f t="shared" si="2"/>
        <v>27</v>
      </c>
      <c r="F37" s="34">
        <f t="shared" si="0"/>
        <v>-0.5660377358490566</v>
      </c>
      <c r="G37" s="35">
        <v>257</v>
      </c>
      <c r="H37" s="32">
        <v>232</v>
      </c>
      <c r="I37" s="33">
        <f t="shared" si="3"/>
        <v>30</v>
      </c>
      <c r="J37" s="36">
        <f t="shared" si="1"/>
        <v>0.10775862068965517</v>
      </c>
    </row>
    <row r="38" spans="1:10" ht="10.5">
      <c r="A38" s="29">
        <f t="shared" si="4"/>
        <v>31</v>
      </c>
      <c r="B38" s="30" t="s">
        <v>40</v>
      </c>
      <c r="C38" s="31">
        <v>11</v>
      </c>
      <c r="D38" s="32">
        <v>12</v>
      </c>
      <c r="E38" s="33">
        <f t="shared" si="2"/>
        <v>31</v>
      </c>
      <c r="F38" s="34">
        <f t="shared" si="0"/>
        <v>-0.08333333333333333</v>
      </c>
      <c r="G38" s="35">
        <v>102</v>
      </c>
      <c r="H38" s="32">
        <v>115</v>
      </c>
      <c r="I38" s="33">
        <f t="shared" si="3"/>
        <v>31</v>
      </c>
      <c r="J38" s="36">
        <f t="shared" si="1"/>
        <v>-0.11304347826086956</v>
      </c>
    </row>
    <row r="39" spans="1:10" ht="10.5">
      <c r="A39" s="29">
        <f t="shared" si="4"/>
        <v>32</v>
      </c>
      <c r="B39" s="30" t="s">
        <v>41</v>
      </c>
      <c r="C39" s="31">
        <v>10</v>
      </c>
      <c r="D39" s="32">
        <v>2</v>
      </c>
      <c r="E39" s="33">
        <f t="shared" si="2"/>
        <v>32</v>
      </c>
      <c r="F39" s="34"/>
      <c r="G39" s="35">
        <v>36</v>
      </c>
      <c r="H39" s="32">
        <v>23</v>
      </c>
      <c r="I39" s="33">
        <f t="shared" si="3"/>
        <v>32</v>
      </c>
      <c r="J39" s="36">
        <f t="shared" si="1"/>
        <v>0.5652173913043478</v>
      </c>
    </row>
    <row r="40" spans="1:10" ht="10.5">
      <c r="A40" s="29">
        <f t="shared" si="4"/>
        <v>33</v>
      </c>
      <c r="B40" s="30" t="s">
        <v>42</v>
      </c>
      <c r="C40" s="31">
        <v>14</v>
      </c>
      <c r="D40" s="32" t="s">
        <v>43</v>
      </c>
      <c r="E40" s="33"/>
      <c r="F40" s="34"/>
      <c r="G40" s="35">
        <v>30</v>
      </c>
      <c r="H40" s="32" t="s">
        <v>43</v>
      </c>
      <c r="I40" s="33"/>
      <c r="J40" s="36"/>
    </row>
    <row r="41" spans="1:10" ht="10.5">
      <c r="A41" s="29">
        <f t="shared" si="4"/>
        <v>34</v>
      </c>
      <c r="B41" s="30" t="s">
        <v>44</v>
      </c>
      <c r="C41" s="31">
        <v>3</v>
      </c>
      <c r="D41" s="32">
        <v>2</v>
      </c>
      <c r="E41" s="33">
        <f>RANK(D41,$D$8:$D$52)</f>
        <v>32</v>
      </c>
      <c r="F41" s="34"/>
      <c r="G41" s="35">
        <v>29</v>
      </c>
      <c r="H41" s="32">
        <v>4</v>
      </c>
      <c r="I41" s="33">
        <f>RANK(H41,$H$8:$H$52)</f>
        <v>40</v>
      </c>
      <c r="J41" s="36">
        <f>(G41-H41)/H41</f>
        <v>6.25</v>
      </c>
    </row>
    <row r="42" spans="1:10" ht="10.5">
      <c r="A42" s="29">
        <f t="shared" si="4"/>
        <v>35</v>
      </c>
      <c r="B42" s="30" t="s">
        <v>45</v>
      </c>
      <c r="C42" s="31">
        <v>3</v>
      </c>
      <c r="D42" s="32">
        <v>2</v>
      </c>
      <c r="E42" s="33">
        <f>RANK(D42,$D$8:$D$52)</f>
        <v>32</v>
      </c>
      <c r="F42" s="34"/>
      <c r="G42" s="35">
        <v>29</v>
      </c>
      <c r="H42" s="32">
        <v>3</v>
      </c>
      <c r="I42" s="33">
        <f>RANK(H42,$H$8:$H$52)</f>
        <v>41</v>
      </c>
      <c r="J42" s="36">
        <f>(G42-H42)/H42</f>
        <v>8.666666666666666</v>
      </c>
    </row>
    <row r="43" spans="1:10" ht="10.5">
      <c r="A43" s="29">
        <f t="shared" si="4"/>
        <v>36</v>
      </c>
      <c r="B43" s="30" t="s">
        <v>46</v>
      </c>
      <c r="C43" s="31">
        <v>6</v>
      </c>
      <c r="D43" s="32">
        <v>2</v>
      </c>
      <c r="E43" s="33">
        <f>RANK(D43,$D$8:$D$52)</f>
        <v>32</v>
      </c>
      <c r="F43" s="34"/>
      <c r="G43" s="35">
        <v>23</v>
      </c>
      <c r="H43" s="32">
        <v>10</v>
      </c>
      <c r="I43" s="33">
        <f>RANK(H43,$H$8:$H$52)</f>
        <v>33</v>
      </c>
      <c r="J43" s="36"/>
    </row>
    <row r="44" spans="1:10" ht="10.5">
      <c r="A44" s="29">
        <f t="shared" si="4"/>
        <v>37</v>
      </c>
      <c r="B44" s="30" t="s">
        <v>47</v>
      </c>
      <c r="C44" s="31">
        <v>9</v>
      </c>
      <c r="D44" s="32">
        <v>1</v>
      </c>
      <c r="E44" s="33">
        <f>RANK(D44,$D$8:$D$52)</f>
        <v>37</v>
      </c>
      <c r="F44" s="34"/>
      <c r="G44" s="35">
        <v>16</v>
      </c>
      <c r="H44" s="32">
        <v>8</v>
      </c>
      <c r="I44" s="33">
        <f>RANK(H44,$H$8:$H$52)</f>
        <v>36</v>
      </c>
      <c r="J44" s="36"/>
    </row>
    <row r="45" spans="1:10" ht="10.5">
      <c r="A45" s="29">
        <f t="shared" si="4"/>
        <v>38</v>
      </c>
      <c r="B45" s="30" t="s">
        <v>48</v>
      </c>
      <c r="C45" s="31">
        <v>1</v>
      </c>
      <c r="D45" s="32">
        <v>1</v>
      </c>
      <c r="E45" s="33">
        <f>RANK(D45,$D$8:$D$52)</f>
        <v>37</v>
      </c>
      <c r="F45" s="34"/>
      <c r="G45" s="35">
        <v>14</v>
      </c>
      <c r="H45" s="32">
        <v>9</v>
      </c>
      <c r="I45" s="33">
        <f>RANK(H45,$H$8:$H$52)</f>
        <v>34</v>
      </c>
      <c r="J45" s="36">
        <f>(G45-H45)/H45</f>
        <v>0.5555555555555556</v>
      </c>
    </row>
    <row r="46" spans="1:10" ht="10.5">
      <c r="A46" s="29">
        <f t="shared" si="4"/>
        <v>39</v>
      </c>
      <c r="B46" s="30" t="s">
        <v>49</v>
      </c>
      <c r="C46" s="31">
        <v>11</v>
      </c>
      <c r="D46" s="32" t="s">
        <v>43</v>
      </c>
      <c r="E46" s="33"/>
      <c r="F46" s="34"/>
      <c r="G46" s="35">
        <v>11</v>
      </c>
      <c r="H46" s="32" t="s">
        <v>43</v>
      </c>
      <c r="I46" s="33"/>
      <c r="J46" s="36"/>
    </row>
    <row r="47" spans="1:10" ht="10.5">
      <c r="A47" s="29">
        <f t="shared" si="4"/>
        <v>40</v>
      </c>
      <c r="B47" s="30" t="s">
        <v>50</v>
      </c>
      <c r="C47" s="31">
        <v>6</v>
      </c>
      <c r="D47" s="37" t="s">
        <v>43</v>
      </c>
      <c r="E47" s="33"/>
      <c r="F47" s="34"/>
      <c r="G47" s="35">
        <v>10</v>
      </c>
      <c r="H47" s="37" t="s">
        <v>43</v>
      </c>
      <c r="I47" s="33"/>
      <c r="J47" s="36"/>
    </row>
    <row r="48" spans="1:10" ht="10.5">
      <c r="A48" s="29">
        <f t="shared" si="4"/>
        <v>41</v>
      </c>
      <c r="B48" s="30" t="s">
        <v>51</v>
      </c>
      <c r="C48" s="31">
        <v>3</v>
      </c>
      <c r="D48" s="37">
        <v>0</v>
      </c>
      <c r="E48" s="33">
        <f>RANK(D48,$D$8:$D$52)</f>
        <v>41</v>
      </c>
      <c r="F48" s="34"/>
      <c r="G48" s="35">
        <v>5</v>
      </c>
      <c r="H48" s="37">
        <v>5</v>
      </c>
      <c r="I48" s="33">
        <f>RANK(H48,$H$8:$H$52)</f>
        <v>38</v>
      </c>
      <c r="J48" s="36">
        <f>(G48-H48)/H48</f>
        <v>0</v>
      </c>
    </row>
    <row r="49" spans="1:10" ht="10.5">
      <c r="A49" s="29">
        <f t="shared" si="4"/>
        <v>42</v>
      </c>
      <c r="B49" s="30" t="s">
        <v>52</v>
      </c>
      <c r="C49" s="31">
        <v>1</v>
      </c>
      <c r="D49" s="37">
        <v>1</v>
      </c>
      <c r="E49" s="33">
        <f>RANK(D49,$D$8:$D$52)</f>
        <v>37</v>
      </c>
      <c r="F49" s="34"/>
      <c r="G49" s="35">
        <v>4</v>
      </c>
      <c r="H49" s="37">
        <v>9</v>
      </c>
      <c r="I49" s="33">
        <f>RANK(H49,$H$8:$H$52)</f>
        <v>34</v>
      </c>
      <c r="J49" s="36"/>
    </row>
    <row r="50" spans="1:10" ht="10.5">
      <c r="A50" s="29">
        <f t="shared" si="4"/>
        <v>43</v>
      </c>
      <c r="B50" s="30" t="s">
        <v>53</v>
      </c>
      <c r="C50" s="31">
        <v>1</v>
      </c>
      <c r="D50" s="37">
        <v>2</v>
      </c>
      <c r="E50" s="33">
        <f>RANK(D50,$D$8:$D$52)</f>
        <v>32</v>
      </c>
      <c r="F50" s="34"/>
      <c r="G50" s="35">
        <v>4</v>
      </c>
      <c r="H50" s="37">
        <v>8</v>
      </c>
      <c r="I50" s="33">
        <f>RANK(H50,$H$8:$H$52)</f>
        <v>36</v>
      </c>
      <c r="J50" s="36"/>
    </row>
    <row r="51" spans="1:10" ht="10.5">
      <c r="A51" s="29">
        <f t="shared" si="4"/>
        <v>44</v>
      </c>
      <c r="B51" s="30" t="s">
        <v>54</v>
      </c>
      <c r="C51" s="31" t="s">
        <v>43</v>
      </c>
      <c r="D51" s="37">
        <v>0</v>
      </c>
      <c r="E51" s="33">
        <f>RANK(D51,$D$8:$D$52)</f>
        <v>41</v>
      </c>
      <c r="F51" s="34"/>
      <c r="G51" s="35">
        <v>3</v>
      </c>
      <c r="H51" s="37">
        <v>5</v>
      </c>
      <c r="I51" s="33">
        <f>RANK(H51,$H$8:$H$52)</f>
        <v>38</v>
      </c>
      <c r="J51" s="38"/>
    </row>
    <row r="52" spans="1:10" ht="11.25" thickBot="1">
      <c r="A52" s="39">
        <f t="shared" si="4"/>
        <v>45</v>
      </c>
      <c r="B52" s="40" t="s">
        <v>55</v>
      </c>
      <c r="C52" s="41" t="s">
        <v>43</v>
      </c>
      <c r="D52" s="41">
        <v>1</v>
      </c>
      <c r="E52" s="41">
        <f>RANK(D52,$D$8:$D$52)</f>
        <v>37</v>
      </c>
      <c r="F52" s="41"/>
      <c r="G52" s="39">
        <v>1</v>
      </c>
      <c r="H52" s="41">
        <v>1</v>
      </c>
      <c r="I52" s="41">
        <f>RANK(H52,$H$8:$H$52)</f>
        <v>42</v>
      </c>
      <c r="J52" s="40"/>
    </row>
  </sheetData>
  <mergeCells count="2">
    <mergeCell ref="A3:J3"/>
    <mergeCell ref="A4:J4"/>
  </mergeCells>
  <printOptions/>
  <pageMargins left="0.7480314960629921" right="0.7480314960629921" top="0.31496062992125984" bottom="0.984251968503937" header="0.2362204724409449" footer="0.5118110236220472"/>
  <pageSetup horizontalDpi="600" verticalDpi="600" orientation="portrait" paperSize="9" r:id="rId3"/>
  <headerFooter alignWithMargins="0">
    <oddFooter>&amp;L&amp;"Arial Greek,Italic"&amp;6ΣΥΝΔΕΣΜΟΣ ΕΙΣΑΓΩΓΕΩΝ ΑΝΤΙΠΡΟΣΩΠΩΝ ΑΥΤΟΚΙΝΗΤΩΝ
  &amp;R&amp;"Arial Greek,Italic"&amp;6ASSOCIATION OF MOTOR VEHICLE IMPORTERS REPRESENTATIVES
PC0</oddFooter>
  </headerFooter>
  <legacyDrawing r:id="rId2"/>
  <oleObjects>
    <oleObject progId="StaticMetafile" shapeId="28134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General User</dc:creator>
  <cp:keywords/>
  <dc:description/>
  <cp:lastModifiedBy>General User</cp:lastModifiedBy>
  <dcterms:created xsi:type="dcterms:W3CDTF">1999-08-02T19:47:04Z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