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1918_November19" sheetId="1" r:id="rId1"/>
  </sheets>
  <definedNames>
    <definedName name="_xlnm.Print_Area" localSheetId="0">D1918_November19!$A$1:$K$47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43" i="1"/>
  <c r="D44" i="1"/>
  <c r="D45" i="1"/>
  <c r="D46" i="1"/>
  <c r="D47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45" i="1"/>
  <c r="A46" i="1"/>
  <c r="A47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<sst xmlns="http://schemas.openxmlformats.org/spreadsheetml/2006/main" count="52" uniqueCount="52">
  <si>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</si>
  <si>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</si>
  <si>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</si>
  <si>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</si>
  <si>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</si>
  <si>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</si>
  <si>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</si>
  <si>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</si>
  <si>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</si>
  <si>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</si>
  <si>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</si>
  <si>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</si>
  <si>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</si>
  <si>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</si>
  <si>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</si>
  <si>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</si>
  <si>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</si>
  <si>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</si>
  <si>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</si>
  <si>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</si>
  <si>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</si>
  <si>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</si>
  <si>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</si>
  <si>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</si>
  <si>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</si>
  <si>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</si>
  <si>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</si>
  <si>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</si>
  <si>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</si>
  <si>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</si>
  <si>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</si>
  <si>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</si>
  <si>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</si>
  <si>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</si>
  <si>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</si>
  <si>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</si>
  <si>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</si>
  <si>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</si>
  <si>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</si>
  <si>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</si>
  <si>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D19/18</t>
  </si>
  <si>
    <t>MASERATI</t>
  </si>
  <si>
    <t>TESLA</t>
  </si>
  <si>
    <t>SECMA</t>
  </si>
  <si>
    <t>LMC</t>
  </si>
  <si>
    <t>ASTON MARTIN</t>
  </si>
  <si>
    <t>CHEVROLET</t>
  </si>
  <si>
    <t>November '19 -YTD</t>
  </si>
  <si>
    <t>Nov. '19</t>
  </si>
  <si>
    <t>Nov. '18</t>
  </si>
  <si>
    <t>Nov. '19 - YTD</t>
  </si>
  <si>
    <t>Nov. '18 -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</si>
</sst>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44140625" style="1" customWidth="1"/>
    <col min="2" max="2" width="20.6640625" style="1" customWidth="1"/>
    <col min="3" max="3" width="6.44140625" style="1" customWidth="1"/>
    <col min="4" max="4" width="5" style="1" customWidth="1"/>
    <col min="5" max="5" width="6.44140625" style="1" customWidth="1"/>
    <col min="6" max="6" width="5" style="1" customWidth="1"/>
    <col min="7" max="7" width="10" style="1" customWidth="1"/>
    <col min="8" max="8" width="14.33203125" style="1" customWidth="1"/>
    <col min="9" max="9" width="8.5546875" style="1" customWidth="1"/>
    <col min="10" max="10" width="5" style="2" customWidth="1"/>
    <col min="11" max="11" width="10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47</v>
      </c>
      <c r="B2" s="4"/>
      <c r="C2" s="4"/>
      <c r="D2" s="4"/>
    </row>
    <row r="3" spans="1:11" ht="18.7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50" t="s">
        <v>48</v>
      </c>
      <c r="D6" s="51"/>
      <c r="E6" s="51" t="s">
        <v>49</v>
      </c>
      <c r="F6" s="51"/>
      <c r="G6" s="22" t="s">
        <v>40</v>
      </c>
      <c r="H6" s="20" t="s">
        <v>50</v>
      </c>
      <c r="I6" s="51" t="s">
        <v>51</v>
      </c>
      <c r="J6" s="51"/>
      <c r="K6" s="7" t="str">
        <f>G6</f>
        <v>% D19/18</v>
      </c>
    </row>
    <row r="7" spans="1:11" s="5" customFormat="1" ht="15" customHeight="1" thickBot="1" x14ac:dyDescent="0.3">
      <c r="A7" s="19" t="s">
        <v>4</v>
      </c>
      <c r="B7" s="8" t="s">
        <v>5</v>
      </c>
      <c r="C7" s="47">
        <f>SUM(C8:C47)</f>
        <v>7464</v>
      </c>
      <c r="D7" s="48"/>
      <c r="E7" s="48">
        <f>SUM(E8:E47)</f>
        <v>6893</v>
      </c>
      <c r="F7" s="48"/>
      <c r="G7" s="9">
        <f>C7/E7-1</f>
        <v>8.2837661395618767E-2</v>
      </c>
      <c r="H7" s="21">
        <f>SUM(H8:H47)</f>
        <v>107512</v>
      </c>
      <c r="I7" s="48">
        <f>SUM(I8:I47)</f>
        <v>98094</v>
      </c>
      <c r="J7" s="48"/>
      <c r="K7" s="9">
        <f>H7/I7-1</f>
        <v>9.6009949640140979E-2</v>
      </c>
    </row>
    <row r="8" spans="1:11" ht="15" customHeight="1" x14ac:dyDescent="0.25">
      <c r="A8" s="14">
        <v>1</v>
      </c>
      <c r="B8" s="16" t="s">
        <v>6</v>
      </c>
      <c r="C8" s="23">
        <v>948</v>
      </c>
      <c r="D8" s="24">
        <f>RANK(C8,$C$8:$C$47)</f>
        <v>1</v>
      </c>
      <c r="E8" s="27">
        <v>1057</v>
      </c>
      <c r="F8" s="24">
        <f>RANK(E8,$E$8:$E$47)</f>
        <v>1</v>
      </c>
      <c r="G8" s="12">
        <f t="shared" ref="G8:G47" si="0">IF(ISERROR((C8-E8)/E8), IF(E8=0,IF(C8&gt;0,1,IF(C8=0,0,((C8-E8)/E8)))),(C8-E8)/E8)</f>
        <v>-0.10312204351939451</v>
      </c>
      <c r="H8" s="10">
        <v>11931</v>
      </c>
      <c r="I8" s="29">
        <v>11137</v>
      </c>
      <c r="J8" s="24">
        <f>RANK(I8,$I$8:$I$47)</f>
        <v>1</v>
      </c>
      <c r="K8" s="12">
        <f t="shared" ref="K8:K47" si="1">IF(ISERROR((H8-I8)/I8), IF(I8=0,IF(H8&gt;0,1,IF(H8=0,0,((H8-I8)/I8)))),(H8-I8)/I8)</f>
        <v>7.1293885247373623E-2</v>
      </c>
    </row>
    <row r="9" spans="1:11" ht="15" customHeight="1" x14ac:dyDescent="0.25">
      <c r="A9" s="15">
        <f t="shared" ref="A9:A47" si="2">A8+1</f>
        <v>2</v>
      </c>
      <c r="B9" s="17" t="s">
        <v>10</v>
      </c>
      <c r="C9" s="25">
        <v>572</v>
      </c>
      <c r="D9" s="26">
        <f t="shared" ref="D9:D47" si="3">RANK(C9,$C$8:$C$47)</f>
        <v>3</v>
      </c>
      <c r="E9" s="28">
        <v>545</v>
      </c>
      <c r="F9" s="26">
        <f t="shared" ref="F9:F47" si="4">RANK(E9,$E$8:$E$47)</f>
        <v>2</v>
      </c>
      <c r="G9" s="13">
        <f t="shared" si="0"/>
        <v>4.9541284403669728E-2</v>
      </c>
      <c r="H9" s="11">
        <v>9491</v>
      </c>
      <c r="I9" s="30">
        <v>7909</v>
      </c>
      <c r="J9" s="26">
        <f t="shared" ref="J9:J47" si="5">RANK(I9,$I$8:$I$47)</f>
        <v>3</v>
      </c>
      <c r="K9" s="13">
        <f t="shared" si="1"/>
        <v>0.20002528764698443</v>
      </c>
    </row>
    <row r="10" spans="1:11" ht="15" customHeight="1" x14ac:dyDescent="0.25">
      <c r="A10" s="15">
        <f t="shared" si="2"/>
        <v>3</v>
      </c>
      <c r="B10" s="17" t="s">
        <v>7</v>
      </c>
      <c r="C10" s="25">
        <v>717</v>
      </c>
      <c r="D10" s="26">
        <f t="shared" si="3"/>
        <v>2</v>
      </c>
      <c r="E10" s="28">
        <v>526</v>
      </c>
      <c r="F10" s="26">
        <f t="shared" si="4"/>
        <v>3</v>
      </c>
      <c r="G10" s="13">
        <f t="shared" si="0"/>
        <v>0.36311787072243346</v>
      </c>
      <c r="H10" s="11">
        <v>8973</v>
      </c>
      <c r="I10" s="30">
        <v>8679</v>
      </c>
      <c r="J10" s="26">
        <f t="shared" si="5"/>
        <v>2</v>
      </c>
      <c r="K10" s="13">
        <f t="shared" si="1"/>
        <v>3.3874870376771518E-2</v>
      </c>
    </row>
    <row r="11" spans="1:11" ht="15" customHeight="1" x14ac:dyDescent="0.25">
      <c r="A11" s="15">
        <f t="shared" si="2"/>
        <v>4</v>
      </c>
      <c r="B11" s="17" t="s">
        <v>16</v>
      </c>
      <c r="C11" s="25">
        <v>407</v>
      </c>
      <c r="D11" s="26">
        <f t="shared" si="3"/>
        <v>6</v>
      </c>
      <c r="E11" s="28">
        <v>322</v>
      </c>
      <c r="F11" s="26">
        <f t="shared" si="4"/>
        <v>11</v>
      </c>
      <c r="G11" s="13">
        <f t="shared" si="0"/>
        <v>0.2639751552795031</v>
      </c>
      <c r="H11" s="11">
        <v>7654</v>
      </c>
      <c r="I11" s="30">
        <v>5536</v>
      </c>
      <c r="J11" s="26">
        <f t="shared" si="5"/>
        <v>8</v>
      </c>
      <c r="K11" s="13">
        <f t="shared" si="1"/>
        <v>0.38258670520231214</v>
      </c>
    </row>
    <row r="12" spans="1:11" ht="15" customHeight="1" x14ac:dyDescent="0.25">
      <c r="A12" s="15">
        <f t="shared" si="2"/>
        <v>5</v>
      </c>
      <c r="B12" s="17" t="s">
        <v>9</v>
      </c>
      <c r="C12" s="25">
        <v>437</v>
      </c>
      <c r="D12" s="26">
        <f t="shared" si="3"/>
        <v>5</v>
      </c>
      <c r="E12" s="28">
        <v>480</v>
      </c>
      <c r="F12" s="26">
        <f t="shared" si="4"/>
        <v>4</v>
      </c>
      <c r="G12" s="13">
        <f t="shared" si="0"/>
        <v>-8.9583333333333334E-2</v>
      </c>
      <c r="H12" s="11">
        <v>7276</v>
      </c>
      <c r="I12" s="30">
        <v>6640</v>
      </c>
      <c r="J12" s="26">
        <f t="shared" si="5"/>
        <v>6</v>
      </c>
      <c r="K12" s="13">
        <f t="shared" si="1"/>
        <v>9.5783132530120482E-2</v>
      </c>
    </row>
    <row r="13" spans="1:11" ht="15" customHeight="1" x14ac:dyDescent="0.25">
      <c r="A13" s="15">
        <f t="shared" si="2"/>
        <v>6</v>
      </c>
      <c r="B13" s="17" t="s">
        <v>14</v>
      </c>
      <c r="C13" s="25">
        <v>207</v>
      </c>
      <c r="D13" s="26">
        <f t="shared" si="3"/>
        <v>17</v>
      </c>
      <c r="E13" s="28">
        <v>324</v>
      </c>
      <c r="F13" s="26">
        <f t="shared" si="4"/>
        <v>10</v>
      </c>
      <c r="G13" s="13">
        <f t="shared" si="0"/>
        <v>-0.3611111111111111</v>
      </c>
      <c r="H13" s="11">
        <v>6978</v>
      </c>
      <c r="I13" s="30">
        <v>6762</v>
      </c>
      <c r="J13" s="26">
        <f t="shared" si="5"/>
        <v>5</v>
      </c>
      <c r="K13" s="13">
        <f t="shared" si="1"/>
        <v>3.1943212067435667E-2</v>
      </c>
    </row>
    <row r="14" spans="1:11" ht="15" customHeight="1" x14ac:dyDescent="0.25">
      <c r="A14" s="15">
        <f t="shared" si="2"/>
        <v>7</v>
      </c>
      <c r="B14" s="17" t="s">
        <v>12</v>
      </c>
      <c r="C14" s="25">
        <v>485</v>
      </c>
      <c r="D14" s="26">
        <f t="shared" si="3"/>
        <v>4</v>
      </c>
      <c r="E14" s="28">
        <v>407</v>
      </c>
      <c r="F14" s="26">
        <f t="shared" si="4"/>
        <v>5</v>
      </c>
      <c r="G14" s="13">
        <f t="shared" si="0"/>
        <v>0.19164619164619165</v>
      </c>
      <c r="H14" s="11">
        <v>6635</v>
      </c>
      <c r="I14" s="30">
        <v>5009</v>
      </c>
      <c r="J14" s="26">
        <f t="shared" si="5"/>
        <v>9</v>
      </c>
      <c r="K14" s="13">
        <f t="shared" si="1"/>
        <v>0.32461569175484128</v>
      </c>
    </row>
    <row r="15" spans="1:11" ht="15" customHeight="1" x14ac:dyDescent="0.25">
      <c r="A15" s="15">
        <f t="shared" si="2"/>
        <v>8</v>
      </c>
      <c r="B15" s="17" t="s">
        <v>11</v>
      </c>
      <c r="C15" s="25">
        <v>285</v>
      </c>
      <c r="D15" s="26">
        <f t="shared" si="3"/>
        <v>11</v>
      </c>
      <c r="E15" s="28">
        <v>389</v>
      </c>
      <c r="F15" s="26">
        <f t="shared" si="4"/>
        <v>6</v>
      </c>
      <c r="G15" s="13">
        <f t="shared" si="0"/>
        <v>-0.26735218508997427</v>
      </c>
      <c r="H15" s="11">
        <v>6381</v>
      </c>
      <c r="I15" s="30">
        <v>5746</v>
      </c>
      <c r="J15" s="26">
        <f t="shared" si="5"/>
        <v>7</v>
      </c>
      <c r="K15" s="13">
        <f t="shared" si="1"/>
        <v>0.11051166028541594</v>
      </c>
    </row>
    <row r="16" spans="1:11" ht="15" customHeight="1" x14ac:dyDescent="0.25">
      <c r="A16" s="15">
        <f t="shared" si="2"/>
        <v>9</v>
      </c>
      <c r="B16" s="17" t="s">
        <v>8</v>
      </c>
      <c r="C16" s="25">
        <v>373</v>
      </c>
      <c r="D16" s="26">
        <f t="shared" si="3"/>
        <v>8</v>
      </c>
      <c r="E16" s="28">
        <v>367</v>
      </c>
      <c r="F16" s="26">
        <f t="shared" si="4"/>
        <v>8</v>
      </c>
      <c r="G16" s="13">
        <f t="shared" si="0"/>
        <v>1.6348773841961851E-2</v>
      </c>
      <c r="H16" s="11">
        <v>6068</v>
      </c>
      <c r="I16" s="30">
        <v>7646</v>
      </c>
      <c r="J16" s="26">
        <f t="shared" si="5"/>
        <v>4</v>
      </c>
      <c r="K16" s="13">
        <f t="shared" si="1"/>
        <v>-0.20638242218153283</v>
      </c>
    </row>
    <row r="17" spans="1:11" ht="15" customHeight="1" x14ac:dyDescent="0.25">
      <c r="A17" s="15">
        <f t="shared" si="2"/>
        <v>10</v>
      </c>
      <c r="B17" s="17" t="s">
        <v>13</v>
      </c>
      <c r="C17" s="25">
        <v>387</v>
      </c>
      <c r="D17" s="26">
        <f t="shared" si="3"/>
        <v>7</v>
      </c>
      <c r="E17" s="28">
        <v>380</v>
      </c>
      <c r="F17" s="26">
        <f t="shared" si="4"/>
        <v>7</v>
      </c>
      <c r="G17" s="13">
        <f t="shared" si="0"/>
        <v>1.8421052631578946E-2</v>
      </c>
      <c r="H17" s="11">
        <v>4132</v>
      </c>
      <c r="I17" s="30">
        <v>3476</v>
      </c>
      <c r="J17" s="26">
        <f t="shared" si="5"/>
        <v>12</v>
      </c>
      <c r="K17" s="13">
        <f t="shared" si="1"/>
        <v>0.18872266973532797</v>
      </c>
    </row>
    <row r="18" spans="1:11" ht="15" customHeight="1" x14ac:dyDescent="0.25">
      <c r="A18" s="15">
        <f t="shared" si="2"/>
        <v>11</v>
      </c>
      <c r="B18" s="17" t="s">
        <v>18</v>
      </c>
      <c r="C18" s="25">
        <v>254</v>
      </c>
      <c r="D18" s="26">
        <f t="shared" si="3"/>
        <v>13</v>
      </c>
      <c r="E18" s="28">
        <v>141</v>
      </c>
      <c r="F18" s="26">
        <f t="shared" si="4"/>
        <v>16</v>
      </c>
      <c r="G18" s="13">
        <f t="shared" si="0"/>
        <v>0.8014184397163121</v>
      </c>
      <c r="H18" s="11">
        <v>3904</v>
      </c>
      <c r="I18" s="30">
        <v>2531</v>
      </c>
      <c r="J18" s="26">
        <f t="shared" si="5"/>
        <v>16</v>
      </c>
      <c r="K18" s="13">
        <f t="shared" si="1"/>
        <v>0.54247333069932835</v>
      </c>
    </row>
    <row r="19" spans="1:11" ht="15" customHeight="1" x14ac:dyDescent="0.25">
      <c r="A19" s="15">
        <f t="shared" si="2"/>
        <v>12</v>
      </c>
      <c r="B19" s="17" t="s">
        <v>17</v>
      </c>
      <c r="C19" s="25">
        <v>169</v>
      </c>
      <c r="D19" s="26">
        <f t="shared" si="3"/>
        <v>18</v>
      </c>
      <c r="E19" s="28">
        <v>266</v>
      </c>
      <c r="F19" s="26">
        <f t="shared" si="4"/>
        <v>12</v>
      </c>
      <c r="G19" s="13">
        <f t="shared" si="0"/>
        <v>-0.36466165413533835</v>
      </c>
      <c r="H19" s="11">
        <v>3787</v>
      </c>
      <c r="I19" s="30">
        <v>4033</v>
      </c>
      <c r="J19" s="26">
        <f t="shared" si="5"/>
        <v>10</v>
      </c>
      <c r="K19" s="13">
        <f t="shared" si="1"/>
        <v>-6.0996776593106872E-2</v>
      </c>
    </row>
    <row r="20" spans="1:11" ht="15" customHeight="1" x14ac:dyDescent="0.25">
      <c r="A20" s="15">
        <f t="shared" si="2"/>
        <v>13</v>
      </c>
      <c r="B20" s="17" t="s">
        <v>20</v>
      </c>
      <c r="C20" s="25">
        <v>343</v>
      </c>
      <c r="D20" s="26">
        <f t="shared" si="3"/>
        <v>9</v>
      </c>
      <c r="E20" s="28">
        <v>224</v>
      </c>
      <c r="F20" s="26">
        <f t="shared" si="4"/>
        <v>13</v>
      </c>
      <c r="G20" s="13">
        <f t="shared" si="0"/>
        <v>0.53125</v>
      </c>
      <c r="H20" s="11">
        <v>3549</v>
      </c>
      <c r="I20" s="30">
        <v>3439</v>
      </c>
      <c r="J20" s="26">
        <f t="shared" si="5"/>
        <v>13</v>
      </c>
      <c r="K20" s="13">
        <f t="shared" si="1"/>
        <v>3.19860424542018E-2</v>
      </c>
    </row>
    <row r="21" spans="1:11" ht="15" customHeight="1" x14ac:dyDescent="0.25">
      <c r="A21" s="15">
        <f t="shared" si="2"/>
        <v>14</v>
      </c>
      <c r="B21" s="17" t="s">
        <v>15</v>
      </c>
      <c r="C21" s="25">
        <v>274</v>
      </c>
      <c r="D21" s="26">
        <f t="shared" si="3"/>
        <v>12</v>
      </c>
      <c r="E21" s="28">
        <v>366</v>
      </c>
      <c r="F21" s="26">
        <f t="shared" si="4"/>
        <v>9</v>
      </c>
      <c r="G21" s="13">
        <f t="shared" si="0"/>
        <v>-0.25136612021857924</v>
      </c>
      <c r="H21" s="11">
        <v>3495</v>
      </c>
      <c r="I21" s="30">
        <v>3927</v>
      </c>
      <c r="J21" s="26">
        <f t="shared" si="5"/>
        <v>11</v>
      </c>
      <c r="K21" s="13">
        <f t="shared" si="1"/>
        <v>-0.11000763941940413</v>
      </c>
    </row>
    <row r="22" spans="1:11" ht="15" customHeight="1" x14ac:dyDescent="0.25">
      <c r="A22" s="15">
        <f t="shared" si="2"/>
        <v>15</v>
      </c>
      <c r="B22" s="17" t="s">
        <v>19</v>
      </c>
      <c r="C22" s="25">
        <v>340</v>
      </c>
      <c r="D22" s="26">
        <f t="shared" si="3"/>
        <v>10</v>
      </c>
      <c r="E22" s="28">
        <v>220</v>
      </c>
      <c r="F22" s="26">
        <f t="shared" si="4"/>
        <v>14</v>
      </c>
      <c r="G22" s="13">
        <f t="shared" si="0"/>
        <v>0.54545454545454541</v>
      </c>
      <c r="H22" s="11">
        <v>3084</v>
      </c>
      <c r="I22" s="30">
        <v>2511</v>
      </c>
      <c r="J22" s="26">
        <f t="shared" si="5"/>
        <v>17</v>
      </c>
      <c r="K22" s="13">
        <f t="shared" si="1"/>
        <v>0.22819593787335724</v>
      </c>
    </row>
    <row r="23" spans="1:11" ht="15" customHeight="1" x14ac:dyDescent="0.25">
      <c r="A23" s="15">
        <f t="shared" si="2"/>
        <v>16</v>
      </c>
      <c r="B23" s="17" t="s">
        <v>22</v>
      </c>
      <c r="C23" s="25">
        <v>216</v>
      </c>
      <c r="D23" s="26">
        <f t="shared" si="3"/>
        <v>15</v>
      </c>
      <c r="E23" s="28">
        <v>104</v>
      </c>
      <c r="F23" s="26">
        <f t="shared" si="4"/>
        <v>19</v>
      </c>
      <c r="G23" s="13">
        <f t="shared" si="0"/>
        <v>1.0769230769230769</v>
      </c>
      <c r="H23" s="11">
        <v>3001</v>
      </c>
      <c r="I23" s="30">
        <v>2597</v>
      </c>
      <c r="J23" s="26">
        <f t="shared" si="5"/>
        <v>15</v>
      </c>
      <c r="K23" s="13">
        <f t="shared" si="1"/>
        <v>0.15556411243742779</v>
      </c>
    </row>
    <row r="24" spans="1:11" ht="15" customHeight="1" x14ac:dyDescent="0.25">
      <c r="A24" s="15">
        <f t="shared" si="2"/>
        <v>17</v>
      </c>
      <c r="B24" s="17" t="s">
        <v>23</v>
      </c>
      <c r="C24" s="25">
        <v>218</v>
      </c>
      <c r="D24" s="26">
        <f t="shared" si="3"/>
        <v>14</v>
      </c>
      <c r="E24" s="28">
        <v>130</v>
      </c>
      <c r="F24" s="26">
        <f t="shared" si="4"/>
        <v>17</v>
      </c>
      <c r="G24" s="13">
        <f t="shared" si="0"/>
        <v>0.67692307692307696</v>
      </c>
      <c r="H24" s="11">
        <v>2962</v>
      </c>
      <c r="I24" s="30">
        <v>2741</v>
      </c>
      <c r="J24" s="26">
        <f t="shared" si="5"/>
        <v>14</v>
      </c>
      <c r="K24" s="13">
        <f t="shared" si="1"/>
        <v>8.062750820868296E-2</v>
      </c>
    </row>
    <row r="25" spans="1:11" ht="15" customHeight="1" x14ac:dyDescent="0.25">
      <c r="A25" s="15">
        <f t="shared" si="2"/>
        <v>18</v>
      </c>
      <c r="B25" s="17" t="s">
        <v>21</v>
      </c>
      <c r="C25" s="25">
        <v>212</v>
      </c>
      <c r="D25" s="26">
        <f t="shared" si="3"/>
        <v>16</v>
      </c>
      <c r="E25" s="28">
        <v>216</v>
      </c>
      <c r="F25" s="26">
        <f t="shared" si="4"/>
        <v>15</v>
      </c>
      <c r="G25" s="13">
        <f t="shared" si="0"/>
        <v>-1.8518518518518517E-2</v>
      </c>
      <c r="H25" s="11">
        <v>1690</v>
      </c>
      <c r="I25" s="30">
        <v>1539</v>
      </c>
      <c r="J25" s="26">
        <f t="shared" si="5"/>
        <v>18</v>
      </c>
      <c r="K25" s="13">
        <f t="shared" si="1"/>
        <v>9.8115659519168286E-2</v>
      </c>
    </row>
    <row r="26" spans="1:11" ht="15" customHeight="1" x14ac:dyDescent="0.25">
      <c r="A26" s="15">
        <f t="shared" si="2"/>
        <v>19</v>
      </c>
      <c r="B26" s="17" t="s">
        <v>29</v>
      </c>
      <c r="C26" s="25">
        <v>101</v>
      </c>
      <c r="D26" s="26">
        <f t="shared" si="3"/>
        <v>21</v>
      </c>
      <c r="E26" s="28">
        <v>55</v>
      </c>
      <c r="F26" s="26">
        <f t="shared" si="4"/>
        <v>20</v>
      </c>
      <c r="G26" s="13">
        <f t="shared" si="0"/>
        <v>0.83636363636363631</v>
      </c>
      <c r="H26" s="11">
        <v>1604</v>
      </c>
      <c r="I26" s="30">
        <v>1242</v>
      </c>
      <c r="J26" s="26">
        <f t="shared" si="5"/>
        <v>20</v>
      </c>
      <c r="K26" s="13">
        <f t="shared" si="1"/>
        <v>0.29146537842190018</v>
      </c>
    </row>
    <row r="27" spans="1:11" ht="15" customHeight="1" x14ac:dyDescent="0.25">
      <c r="A27" s="15">
        <f t="shared" si="2"/>
        <v>20</v>
      </c>
      <c r="B27" s="17" t="s">
        <v>24</v>
      </c>
      <c r="C27" s="25">
        <v>127</v>
      </c>
      <c r="D27" s="26">
        <f t="shared" si="3"/>
        <v>20</v>
      </c>
      <c r="E27" s="28">
        <v>127</v>
      </c>
      <c r="F27" s="26">
        <f t="shared" si="4"/>
        <v>18</v>
      </c>
      <c r="G27" s="13">
        <f t="shared" si="0"/>
        <v>0</v>
      </c>
      <c r="H27" s="11">
        <v>1545</v>
      </c>
      <c r="I27" s="30">
        <v>1447</v>
      </c>
      <c r="J27" s="26">
        <f t="shared" si="5"/>
        <v>19</v>
      </c>
      <c r="K27" s="13">
        <f t="shared" si="1"/>
        <v>6.7726330338631652E-2</v>
      </c>
    </row>
    <row r="28" spans="1:11" ht="15" customHeight="1" x14ac:dyDescent="0.25">
      <c r="A28" s="15">
        <f t="shared" si="2"/>
        <v>21</v>
      </c>
      <c r="B28" s="17" t="s">
        <v>27</v>
      </c>
      <c r="C28" s="25">
        <v>44</v>
      </c>
      <c r="D28" s="26">
        <f t="shared" si="3"/>
        <v>23</v>
      </c>
      <c r="E28" s="28">
        <v>54</v>
      </c>
      <c r="F28" s="26">
        <f t="shared" si="4"/>
        <v>21</v>
      </c>
      <c r="G28" s="13">
        <f t="shared" si="0"/>
        <v>-0.18518518518518517</v>
      </c>
      <c r="H28" s="11">
        <v>587</v>
      </c>
      <c r="I28" s="30">
        <v>649</v>
      </c>
      <c r="J28" s="26">
        <f t="shared" si="5"/>
        <v>22</v>
      </c>
      <c r="K28" s="13">
        <f t="shared" si="1"/>
        <v>-9.5531587057010786E-2</v>
      </c>
    </row>
    <row r="29" spans="1:11" ht="15" customHeight="1" x14ac:dyDescent="0.25">
      <c r="A29" s="15">
        <f t="shared" si="2"/>
        <v>22</v>
      </c>
      <c r="B29" s="17" t="s">
        <v>25</v>
      </c>
      <c r="C29" s="25">
        <v>136</v>
      </c>
      <c r="D29" s="26">
        <f t="shared" si="3"/>
        <v>19</v>
      </c>
      <c r="E29" s="28">
        <v>52</v>
      </c>
      <c r="F29" s="26">
        <f t="shared" si="4"/>
        <v>22</v>
      </c>
      <c r="G29" s="13">
        <f t="shared" si="0"/>
        <v>1.6153846153846154</v>
      </c>
      <c r="H29" s="11">
        <v>579</v>
      </c>
      <c r="I29" s="30">
        <v>571</v>
      </c>
      <c r="J29" s="26">
        <f t="shared" si="5"/>
        <v>23</v>
      </c>
      <c r="K29" s="13">
        <f t="shared" si="1"/>
        <v>1.4010507880910683E-2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69</v>
      </c>
      <c r="D30" s="26">
        <f t="shared" si="3"/>
        <v>22</v>
      </c>
      <c r="E30" s="28">
        <v>44</v>
      </c>
      <c r="F30" s="26">
        <f t="shared" si="4"/>
        <v>23</v>
      </c>
      <c r="G30" s="13">
        <f t="shared" si="0"/>
        <v>0.56818181818181823</v>
      </c>
      <c r="H30" s="11">
        <v>562</v>
      </c>
      <c r="I30" s="30">
        <v>1046</v>
      </c>
      <c r="J30" s="26">
        <f t="shared" si="5"/>
        <v>21</v>
      </c>
      <c r="K30" s="13">
        <f t="shared" si="1"/>
        <v>-0.4627151051625239</v>
      </c>
    </row>
    <row r="31" spans="1:11" ht="15" customHeight="1" x14ac:dyDescent="0.25">
      <c r="A31" s="15">
        <f t="shared" si="2"/>
        <v>24</v>
      </c>
      <c r="B31" s="17" t="s">
        <v>30</v>
      </c>
      <c r="C31" s="25">
        <v>33</v>
      </c>
      <c r="D31" s="26">
        <f t="shared" si="3"/>
        <v>24</v>
      </c>
      <c r="E31" s="28">
        <v>22</v>
      </c>
      <c r="F31" s="26">
        <f t="shared" si="4"/>
        <v>25</v>
      </c>
      <c r="G31" s="13">
        <f t="shared" si="0"/>
        <v>0.5</v>
      </c>
      <c r="H31" s="11">
        <v>488</v>
      </c>
      <c r="I31" s="30">
        <v>279</v>
      </c>
      <c r="J31" s="26">
        <f t="shared" si="5"/>
        <v>25</v>
      </c>
      <c r="K31" s="13">
        <f t="shared" si="1"/>
        <v>0.74910394265232971</v>
      </c>
    </row>
    <row r="32" spans="1:11" ht="15" customHeight="1" x14ac:dyDescent="0.25">
      <c r="A32" s="15">
        <f t="shared" si="2"/>
        <v>25</v>
      </c>
      <c r="B32" s="17" t="s">
        <v>32</v>
      </c>
      <c r="C32" s="25">
        <v>24</v>
      </c>
      <c r="D32" s="26">
        <f t="shared" si="3"/>
        <v>26</v>
      </c>
      <c r="E32" s="28">
        <v>12</v>
      </c>
      <c r="F32" s="26">
        <f t="shared" si="4"/>
        <v>26</v>
      </c>
      <c r="G32" s="13">
        <f t="shared" si="0"/>
        <v>1</v>
      </c>
      <c r="H32" s="11">
        <v>296</v>
      </c>
      <c r="I32" s="30">
        <v>168</v>
      </c>
      <c r="J32" s="26">
        <f t="shared" si="5"/>
        <v>26</v>
      </c>
      <c r="K32" s="13">
        <f t="shared" si="1"/>
        <v>0.76190476190476186</v>
      </c>
    </row>
    <row r="33" spans="1:11" ht="15" customHeight="1" x14ac:dyDescent="0.25">
      <c r="A33" s="15">
        <f t="shared" si="2"/>
        <v>26</v>
      </c>
      <c r="B33" s="17" t="s">
        <v>28</v>
      </c>
      <c r="C33" s="25">
        <v>27</v>
      </c>
      <c r="D33" s="26">
        <f t="shared" si="3"/>
        <v>25</v>
      </c>
      <c r="E33" s="28">
        <v>41</v>
      </c>
      <c r="F33" s="26">
        <f t="shared" si="4"/>
        <v>24</v>
      </c>
      <c r="G33" s="13">
        <f t="shared" si="0"/>
        <v>-0.34146341463414637</v>
      </c>
      <c r="H33" s="11">
        <v>281</v>
      </c>
      <c r="I33" s="30">
        <v>471</v>
      </c>
      <c r="J33" s="26">
        <f t="shared" si="5"/>
        <v>24</v>
      </c>
      <c r="K33" s="13">
        <f t="shared" si="1"/>
        <v>-0.40339702760084928</v>
      </c>
    </row>
    <row r="34" spans="1:11" ht="15" customHeight="1" x14ac:dyDescent="0.25">
      <c r="A34" s="15">
        <f t="shared" si="2"/>
        <v>27</v>
      </c>
      <c r="B34" s="17" t="s">
        <v>38</v>
      </c>
      <c r="C34" s="25">
        <v>23</v>
      </c>
      <c r="D34" s="26">
        <f t="shared" si="3"/>
        <v>27</v>
      </c>
      <c r="E34" s="28">
        <v>0</v>
      </c>
      <c r="F34" s="26">
        <f t="shared" si="4"/>
        <v>34</v>
      </c>
      <c r="G34" s="13">
        <f t="shared" si="0"/>
        <v>1</v>
      </c>
      <c r="H34" s="11">
        <v>173</v>
      </c>
      <c r="I34" s="30">
        <v>2</v>
      </c>
      <c r="J34" s="26">
        <f t="shared" si="5"/>
        <v>35</v>
      </c>
      <c r="K34" s="13">
        <f t="shared" si="1"/>
        <v>85.5</v>
      </c>
    </row>
    <row r="35" spans="1:11" ht="15" customHeight="1" x14ac:dyDescent="0.25">
      <c r="A35" s="15">
        <f t="shared" si="2"/>
        <v>28</v>
      </c>
      <c r="B35" s="17" t="s">
        <v>37</v>
      </c>
      <c r="C35" s="25">
        <v>6</v>
      </c>
      <c r="D35" s="26">
        <f t="shared" si="3"/>
        <v>30</v>
      </c>
      <c r="E35" s="28">
        <v>8</v>
      </c>
      <c r="F35" s="26">
        <f t="shared" si="4"/>
        <v>27</v>
      </c>
      <c r="G35" s="13">
        <f t="shared" si="0"/>
        <v>-0.25</v>
      </c>
      <c r="H35" s="11">
        <v>121</v>
      </c>
      <c r="I35" s="30">
        <v>117</v>
      </c>
      <c r="J35" s="26">
        <f t="shared" si="5"/>
        <v>27</v>
      </c>
      <c r="K35" s="13">
        <f t="shared" si="1"/>
        <v>3.4188034188034191E-2</v>
      </c>
    </row>
    <row r="36" spans="1:11" ht="15" customHeight="1" x14ac:dyDescent="0.25">
      <c r="A36" s="15">
        <f t="shared" si="2"/>
        <v>29</v>
      </c>
      <c r="B36" s="17" t="s">
        <v>34</v>
      </c>
      <c r="C36" s="25">
        <v>13</v>
      </c>
      <c r="D36" s="26">
        <f t="shared" si="3"/>
        <v>28</v>
      </c>
      <c r="E36" s="28">
        <v>3</v>
      </c>
      <c r="F36" s="26">
        <f t="shared" si="4"/>
        <v>29</v>
      </c>
      <c r="G36" s="13">
        <f t="shared" si="0"/>
        <v>3.3333333333333335</v>
      </c>
      <c r="H36" s="11">
        <v>94</v>
      </c>
      <c r="I36" s="30">
        <v>67</v>
      </c>
      <c r="J36" s="26">
        <f t="shared" si="5"/>
        <v>28</v>
      </c>
      <c r="K36" s="13">
        <f t="shared" si="1"/>
        <v>0.40298507462686567</v>
      </c>
    </row>
    <row r="37" spans="1:11" ht="15" customHeight="1" x14ac:dyDescent="0.25">
      <c r="A37" s="15">
        <f t="shared" si="2"/>
        <v>30</v>
      </c>
      <c r="B37" s="17" t="s">
        <v>31</v>
      </c>
      <c r="C37" s="25">
        <v>7</v>
      </c>
      <c r="D37" s="26">
        <f t="shared" si="3"/>
        <v>29</v>
      </c>
      <c r="E37" s="28">
        <v>6</v>
      </c>
      <c r="F37" s="26">
        <f t="shared" si="4"/>
        <v>28</v>
      </c>
      <c r="G37" s="13">
        <f t="shared" si="0"/>
        <v>0.16666666666666666</v>
      </c>
      <c r="H37" s="11">
        <v>84</v>
      </c>
      <c r="I37" s="30">
        <v>55</v>
      </c>
      <c r="J37" s="26">
        <f t="shared" si="5"/>
        <v>29</v>
      </c>
      <c r="K37" s="13">
        <f t="shared" si="1"/>
        <v>0.52727272727272723</v>
      </c>
    </row>
    <row r="38" spans="1:11" ht="15" customHeight="1" x14ac:dyDescent="0.25">
      <c r="A38" s="15">
        <f t="shared" si="2"/>
        <v>31</v>
      </c>
      <c r="B38" s="17" t="s">
        <v>33</v>
      </c>
      <c r="C38" s="25">
        <v>5</v>
      </c>
      <c r="D38" s="26">
        <f t="shared" si="3"/>
        <v>31</v>
      </c>
      <c r="E38" s="28">
        <v>1</v>
      </c>
      <c r="F38" s="26">
        <f t="shared" si="4"/>
        <v>31</v>
      </c>
      <c r="G38" s="13">
        <f t="shared" si="0"/>
        <v>4</v>
      </c>
      <c r="H38" s="11">
        <v>54</v>
      </c>
      <c r="I38" s="30">
        <v>46</v>
      </c>
      <c r="J38" s="26">
        <f t="shared" si="5"/>
        <v>30</v>
      </c>
      <c r="K38" s="13">
        <f t="shared" si="1"/>
        <v>0.17391304347826086</v>
      </c>
    </row>
    <row r="39" spans="1:11" ht="15" customHeight="1" x14ac:dyDescent="0.25">
      <c r="A39" s="15">
        <f t="shared" si="2"/>
        <v>32</v>
      </c>
      <c r="B39" s="17" t="s">
        <v>35</v>
      </c>
      <c r="C39" s="25">
        <v>4</v>
      </c>
      <c r="D39" s="26">
        <f t="shared" si="3"/>
        <v>32</v>
      </c>
      <c r="E39" s="28">
        <v>2</v>
      </c>
      <c r="F39" s="26">
        <f t="shared" si="4"/>
        <v>30</v>
      </c>
      <c r="G39" s="13">
        <f t="shared" si="0"/>
        <v>1</v>
      </c>
      <c r="H39" s="11">
        <v>35</v>
      </c>
      <c r="I39" s="30">
        <v>29</v>
      </c>
      <c r="J39" s="26">
        <f t="shared" si="5"/>
        <v>31</v>
      </c>
      <c r="K39" s="13">
        <f t="shared" si="1"/>
        <v>0.20689655172413793</v>
      </c>
    </row>
    <row r="40" spans="1:11" ht="15" customHeight="1" x14ac:dyDescent="0.25">
      <c r="A40" s="15">
        <f t="shared" si="2"/>
        <v>33</v>
      </c>
      <c r="B40" s="17" t="s">
        <v>36</v>
      </c>
      <c r="C40" s="25">
        <v>0</v>
      </c>
      <c r="D40" s="26">
        <f t="shared" si="3"/>
        <v>34</v>
      </c>
      <c r="E40" s="28">
        <v>1</v>
      </c>
      <c r="F40" s="26">
        <f t="shared" si="4"/>
        <v>31</v>
      </c>
      <c r="G40" s="13">
        <f t="shared" si="0"/>
        <v>-1</v>
      </c>
      <c r="H40" s="11">
        <v>14</v>
      </c>
      <c r="I40" s="30">
        <v>28</v>
      </c>
      <c r="J40" s="26">
        <f t="shared" si="5"/>
        <v>32</v>
      </c>
      <c r="K40" s="13">
        <f t="shared" si="1"/>
        <v>-0.5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1</v>
      </c>
      <c r="D41" s="26">
        <f t="shared" si="3"/>
        <v>33</v>
      </c>
      <c r="E41" s="28">
        <v>1</v>
      </c>
      <c r="F41" s="26">
        <f t="shared" si="4"/>
        <v>31</v>
      </c>
      <c r="G41" s="13">
        <f t="shared" si="0"/>
        <v>0</v>
      </c>
      <c r="H41" s="11">
        <v>2</v>
      </c>
      <c r="I41" s="30">
        <v>8</v>
      </c>
      <c r="J41" s="26">
        <f t="shared" si="5"/>
        <v>33</v>
      </c>
      <c r="K41" s="13">
        <f t="shared" si="1"/>
        <v>-0.75</v>
      </c>
    </row>
    <row r="42" spans="1:11" ht="15" customHeight="1" x14ac:dyDescent="0.25">
      <c r="A42" s="15">
        <f t="shared" si="2"/>
        <v>35</v>
      </c>
      <c r="B42" s="17" t="s">
        <v>42</v>
      </c>
      <c r="C42" s="25">
        <v>0</v>
      </c>
      <c r="D42" s="26">
        <f t="shared" si="3"/>
        <v>34</v>
      </c>
      <c r="E42" s="28">
        <v>0</v>
      </c>
      <c r="F42" s="26">
        <f t="shared" si="4"/>
        <v>34</v>
      </c>
      <c r="G42" s="13">
        <f t="shared" si="0"/>
        <v>0</v>
      </c>
      <c r="H42" s="11">
        <v>2</v>
      </c>
      <c r="I42" s="30">
        <v>2</v>
      </c>
      <c r="J42" s="26">
        <f t="shared" si="5"/>
        <v>35</v>
      </c>
      <c r="K42" s="13">
        <f t="shared" si="1"/>
        <v>0</v>
      </c>
    </row>
    <row r="43" spans="1:11" ht="15" customHeight="1" x14ac:dyDescent="0.25">
      <c r="A43" s="39">
        <f t="shared" si="2"/>
        <v>36</v>
      </c>
      <c r="B43" s="40" t="s">
        <v>46</v>
      </c>
      <c r="C43" s="41">
        <v>0</v>
      </c>
      <c r="D43" s="42">
        <f t="shared" si="3"/>
        <v>34</v>
      </c>
      <c r="E43" s="43">
        <v>0</v>
      </c>
      <c r="F43" s="42">
        <f t="shared" si="4"/>
        <v>34</v>
      </c>
      <c r="G43" s="44">
        <f t="shared" si="0"/>
        <v>0</v>
      </c>
      <c r="H43" s="45">
        <v>0</v>
      </c>
      <c r="I43" s="46">
        <v>2</v>
      </c>
      <c r="J43" s="42">
        <f t="shared" si="5"/>
        <v>35</v>
      </c>
      <c r="K43" s="44">
        <f t="shared" si="1"/>
        <v>-1</v>
      </c>
    </row>
    <row r="44" spans="1:11" ht="15" customHeight="1" x14ac:dyDescent="0.25">
      <c r="A44" s="39">
        <f t="shared" si="2"/>
        <v>37</v>
      </c>
      <c r="B44" s="40" t="s">
        <v>39</v>
      </c>
      <c r="C44" s="41">
        <v>0</v>
      </c>
      <c r="D44" s="42">
        <f t="shared" si="3"/>
        <v>34</v>
      </c>
      <c r="E44" s="43">
        <v>0</v>
      </c>
      <c r="F44" s="42">
        <f t="shared" si="4"/>
        <v>34</v>
      </c>
      <c r="G44" s="44">
        <f t="shared" si="0"/>
        <v>0</v>
      </c>
      <c r="H44" s="45">
        <v>0</v>
      </c>
      <c r="I44" s="46">
        <v>3</v>
      </c>
      <c r="J44" s="42">
        <f t="shared" si="5"/>
        <v>34</v>
      </c>
      <c r="K44" s="44">
        <f t="shared" si="1"/>
        <v>-1</v>
      </c>
    </row>
    <row r="45" spans="1:11" ht="15" customHeight="1" x14ac:dyDescent="0.25">
      <c r="A45" s="39">
        <f t="shared" si="2"/>
        <v>38</v>
      </c>
      <c r="B45" s="40" t="s">
        <v>43</v>
      </c>
      <c r="C45" s="41">
        <v>0</v>
      </c>
      <c r="D45" s="42">
        <f t="shared" si="3"/>
        <v>34</v>
      </c>
      <c r="E45" s="43">
        <v>0</v>
      </c>
      <c r="F45" s="42">
        <f t="shared" si="4"/>
        <v>34</v>
      </c>
      <c r="G45" s="44">
        <f t="shared" si="0"/>
        <v>0</v>
      </c>
      <c r="H45" s="45">
        <v>0</v>
      </c>
      <c r="I45" s="46">
        <v>2</v>
      </c>
      <c r="J45" s="42">
        <f t="shared" si="5"/>
        <v>35</v>
      </c>
      <c r="K45" s="44">
        <f t="shared" si="1"/>
        <v>-1</v>
      </c>
    </row>
    <row r="46" spans="1:11" ht="15" customHeight="1" x14ac:dyDescent="0.25">
      <c r="A46" s="39">
        <f t="shared" si="2"/>
        <v>39</v>
      </c>
      <c r="B46" s="40" t="s">
        <v>45</v>
      </c>
      <c r="C46" s="41">
        <v>0</v>
      </c>
      <c r="D46" s="42">
        <f t="shared" si="3"/>
        <v>34</v>
      </c>
      <c r="E46" s="43">
        <v>0</v>
      </c>
      <c r="F46" s="42">
        <f t="shared" si="4"/>
        <v>34</v>
      </c>
      <c r="G46" s="44">
        <f t="shared" si="0"/>
        <v>0</v>
      </c>
      <c r="H46" s="45">
        <v>0</v>
      </c>
      <c r="I46" s="46">
        <v>1</v>
      </c>
      <c r="J46" s="42">
        <f t="shared" si="5"/>
        <v>39</v>
      </c>
      <c r="K46" s="44">
        <f t="shared" si="1"/>
        <v>-1</v>
      </c>
    </row>
    <row r="47" spans="1:11" ht="15" customHeight="1" thickBot="1" x14ac:dyDescent="0.3">
      <c r="A47" s="31">
        <f t="shared" si="2"/>
        <v>40</v>
      </c>
      <c r="B47" s="32" t="s">
        <v>44</v>
      </c>
      <c r="C47" s="33">
        <v>0</v>
      </c>
      <c r="D47" s="34">
        <f t="shared" si="3"/>
        <v>34</v>
      </c>
      <c r="E47" s="35">
        <v>0</v>
      </c>
      <c r="F47" s="34">
        <f t="shared" si="4"/>
        <v>34</v>
      </c>
      <c r="G47" s="36">
        <f t="shared" si="0"/>
        <v>0</v>
      </c>
      <c r="H47" s="37">
        <v>0</v>
      </c>
      <c r="I47" s="38">
        <v>1</v>
      </c>
      <c r="J47" s="34">
        <f t="shared" si="5"/>
        <v>39</v>
      </c>
      <c r="K47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D1918_November19</vt:lpstr>
      <vt:lpstr>D1918_November19!Print_Area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2019-07-12T11:38:44Z</cp:lastPrinted>
  <dcterms:created xsi:type="dcterms:W3CDTF">2014-06-13T11:16:12Z</dcterms:created>
  <dcterms:modified xsi:type="dcterms:W3CDTF">2019-12-13T11:42:31Z</dcterms:modified>
</cp:coreProperties>
</file>