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October19" sheetId="1" r:id="rId1"/>
  </sheets>
  <definedNames>
    <definedName name="_xlnm.Print_Area" localSheetId="0">D1918_October19!$A$1:$K$47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43" i="1"/>
  <c r="D44" i="1"/>
  <c r="D45" i="1"/>
  <c r="D46" i="1"/>
  <c r="D47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45" i="1"/>
  <c r="A46" i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<sst xmlns="http://schemas.openxmlformats.org/spreadsheetml/2006/main" count="52" uniqueCount="52">
  <si>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</si>
  <si>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</si>
  <si>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</si>
  <si>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</si>
  <si>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</si>
  <si>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</si>
  <si>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</si>
  <si>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</si>
  <si>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</si>
  <si>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</si>
  <si>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</si>
  <si>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</si>
  <si>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</si>
  <si>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</si>
  <si>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</si>
  <si>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</si>
  <si>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</si>
  <si>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</si>
  <si>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</si>
  <si>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</si>
  <si>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</si>
  <si>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</si>
  <si>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</si>
  <si>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</si>
  <si>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</si>
  <si>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</si>
  <si>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</si>
  <si>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</si>
  <si>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</si>
  <si>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</si>
  <si>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</si>
  <si>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</si>
  <si>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</si>
  <si>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</si>
  <si>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</si>
  <si>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</si>
  <si>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</si>
  <si>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</si>
  <si>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</si>
  <si>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</si>
  <si>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</si>
  <si>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</si>
  <si>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</si>
  <si>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</si>
  <si>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</si>
  <si>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ASTON MARTIN</t>
  </si>
  <si>
    <t>CHEVROLET</t>
  </si>
  <si>
    <t>October '19 -YTD</t>
  </si>
  <si>
    <t>Oct. '19</t>
  </si>
  <si>
    <t>Oct. '18</t>
  </si>
  <si>
    <t>Oct. '19 - YTD</t>
  </si>
  <si>
    <t>Oct. '18 -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</si>
</sst>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44140625" style="1" customWidth="1"/>
    <col min="2" max="2" width="20.6640625" style="1" customWidth="1"/>
    <col min="3" max="3" width="6.44140625" style="1" customWidth="1"/>
    <col min="4" max="4" width="5" style="1" customWidth="1"/>
    <col min="5" max="5" width="6.44140625" style="1" customWidth="1"/>
    <col min="6" max="6" width="5" style="1" customWidth="1"/>
    <col min="7" max="7" width="10" style="1" customWidth="1"/>
    <col min="8" max="8" width="14.33203125" style="1" customWidth="1"/>
    <col min="9" max="9" width="8.5546875" style="1" customWidth="1"/>
    <col min="10" max="10" width="5" style="2" customWidth="1"/>
    <col min="11" max="11" width="10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48</v>
      </c>
      <c r="D6" s="51"/>
      <c r="E6" s="51" t="s">
        <v>49</v>
      </c>
      <c r="F6" s="51"/>
      <c r="G6" s="22" t="s">
        <v>40</v>
      </c>
      <c r="H6" s="20" t="s">
        <v>50</v>
      </c>
      <c r="I6" s="51" t="s">
        <v>51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SUM(C8:C47)</f>
        <v>7276</v>
      </c>
      <c r="D7" s="48"/>
      <c r="E7" s="48">
        <f>SUM(E8:E47)</f>
        <v>7125</v>
      </c>
      <c r="F7" s="48"/>
      <c r="G7" s="9">
        <f>C7/E7-1</f>
        <v>2.1192982456140319E-2</v>
      </c>
      <c r="H7" s="21">
        <f>SUM(H8:H47)</f>
        <v>100048</v>
      </c>
      <c r="I7" s="48">
        <f>SUM(I8:I47)</f>
        <v>91201</v>
      </c>
      <c r="J7" s="48"/>
      <c r="K7" s="9">
        <f>H7/I7-1</f>
        <v>9.7005515290402577E-2</v>
      </c>
    </row>
    <row r="8" spans="1:11" ht="15" customHeight="1" x14ac:dyDescent="0.25">
      <c r="A8" s="14">
        <v>1</v>
      </c>
      <c r="B8" s="16" t="s">
        <v>6</v>
      </c>
      <c r="C8" s="23">
        <v>987</v>
      </c>
      <c r="D8" s="24">
        <f>RANK(C8,$C$8:$C$47)</f>
        <v>1</v>
      </c>
      <c r="E8" s="27">
        <v>1073</v>
      </c>
      <c r="F8" s="24">
        <f>RANK(E8,$E$8:$E$47)</f>
        <v>1</v>
      </c>
      <c r="G8" s="12">
        <f t="shared" ref="G8:G47" si="0">IF(ISERROR((C8-E8)/E8), IF(E8=0,IF(C8&gt;0,1,IF(C8=0,0,((C8-E8)/E8)))),(C8-E8)/E8)</f>
        <v>-8.0149114631873256E-2</v>
      </c>
      <c r="H8" s="10">
        <v>10983</v>
      </c>
      <c r="I8" s="29">
        <v>10080</v>
      </c>
      <c r="J8" s="24">
        <f>RANK(I8,$I$8:$I$47)</f>
        <v>1</v>
      </c>
      <c r="K8" s="12">
        <f t="shared" ref="K8:K47" si="1">IF(ISERROR((H8-I8)/I8), IF(I8=0,IF(H8&gt;0,1,IF(H8=0,0,((H8-I8)/I8)))),(H8-I8)/I8)</f>
        <v>8.9583333333333334E-2</v>
      </c>
    </row>
    <row r="9" spans="1:11" ht="15" customHeight="1" x14ac:dyDescent="0.25">
      <c r="A9" s="15">
        <f t="shared" ref="A9:A47" si="2">A8+1</f>
        <v>2</v>
      </c>
      <c r="B9" s="17" t="s">
        <v>10</v>
      </c>
      <c r="C9" s="25">
        <v>515</v>
      </c>
      <c r="D9" s="26">
        <f t="shared" ref="D9:D47" si="3">RANK(C9,$C$8:$C$47)</f>
        <v>4</v>
      </c>
      <c r="E9" s="28">
        <v>449</v>
      </c>
      <c r="F9" s="26">
        <f t="shared" ref="F9:F47" si="4">RANK(E9,$E$8:$E$47)</f>
        <v>4</v>
      </c>
      <c r="G9" s="13">
        <f t="shared" si="0"/>
        <v>0.14699331848552338</v>
      </c>
      <c r="H9" s="11">
        <v>8919</v>
      </c>
      <c r="I9" s="30">
        <v>7364</v>
      </c>
      <c r="J9" s="26">
        <f t="shared" ref="J9:J47" si="5">RANK(I9,$I$8:$I$47)</f>
        <v>3</v>
      </c>
      <c r="K9" s="13">
        <f t="shared" si="1"/>
        <v>0.21116241173275394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761</v>
      </c>
      <c r="D10" s="26">
        <f t="shared" si="3"/>
        <v>2</v>
      </c>
      <c r="E10" s="28">
        <v>500</v>
      </c>
      <c r="F10" s="26">
        <f t="shared" si="4"/>
        <v>3</v>
      </c>
      <c r="G10" s="13">
        <f t="shared" si="0"/>
        <v>0.52200000000000002</v>
      </c>
      <c r="H10" s="11">
        <v>8256</v>
      </c>
      <c r="I10" s="30">
        <v>8153</v>
      </c>
      <c r="J10" s="26">
        <f t="shared" si="5"/>
        <v>2</v>
      </c>
      <c r="K10" s="13">
        <f t="shared" si="1"/>
        <v>1.2633386483503005E-2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549</v>
      </c>
      <c r="D11" s="26">
        <f t="shared" si="3"/>
        <v>3</v>
      </c>
      <c r="E11" s="28">
        <v>405</v>
      </c>
      <c r="F11" s="26">
        <f t="shared" si="4"/>
        <v>6</v>
      </c>
      <c r="G11" s="13">
        <f t="shared" si="0"/>
        <v>0.35555555555555557</v>
      </c>
      <c r="H11" s="11">
        <v>7247</v>
      </c>
      <c r="I11" s="30">
        <v>5214</v>
      </c>
      <c r="J11" s="26">
        <f t="shared" si="5"/>
        <v>8</v>
      </c>
      <c r="K11" s="13">
        <f t="shared" si="1"/>
        <v>0.38991177598772536</v>
      </c>
    </row>
    <row r="12" spans="1:11" ht="15" customHeight="1" x14ac:dyDescent="0.25">
      <c r="A12" s="15">
        <f t="shared" si="2"/>
        <v>5</v>
      </c>
      <c r="B12" s="17" t="s">
        <v>9</v>
      </c>
      <c r="C12" s="25">
        <v>431</v>
      </c>
      <c r="D12" s="26">
        <f t="shared" si="3"/>
        <v>7</v>
      </c>
      <c r="E12" s="28">
        <v>550</v>
      </c>
      <c r="F12" s="26">
        <f t="shared" si="4"/>
        <v>2</v>
      </c>
      <c r="G12" s="13">
        <f t="shared" si="0"/>
        <v>-0.21636363636363637</v>
      </c>
      <c r="H12" s="11">
        <v>6839</v>
      </c>
      <c r="I12" s="30">
        <v>6160</v>
      </c>
      <c r="J12" s="26">
        <f t="shared" si="5"/>
        <v>6</v>
      </c>
      <c r="K12" s="13">
        <f t="shared" si="1"/>
        <v>0.11022727272727273</v>
      </c>
    </row>
    <row r="13" spans="1:11" ht="15" customHeight="1" x14ac:dyDescent="0.25">
      <c r="A13" s="15">
        <f t="shared" si="2"/>
        <v>6</v>
      </c>
      <c r="B13" s="17" t="s">
        <v>14</v>
      </c>
      <c r="C13" s="25">
        <v>212</v>
      </c>
      <c r="D13" s="26">
        <f t="shared" si="3"/>
        <v>14</v>
      </c>
      <c r="E13" s="28">
        <v>400</v>
      </c>
      <c r="F13" s="26">
        <f t="shared" si="4"/>
        <v>7</v>
      </c>
      <c r="G13" s="13">
        <f t="shared" si="0"/>
        <v>-0.47</v>
      </c>
      <c r="H13" s="11">
        <v>6771</v>
      </c>
      <c r="I13" s="30">
        <v>6438</v>
      </c>
      <c r="J13" s="26">
        <f t="shared" si="5"/>
        <v>5</v>
      </c>
      <c r="K13" s="13">
        <f t="shared" si="1"/>
        <v>5.1724137931034482E-2</v>
      </c>
    </row>
    <row r="14" spans="1:11" ht="15" customHeight="1" x14ac:dyDescent="0.25">
      <c r="A14" s="15">
        <f t="shared" si="2"/>
        <v>7</v>
      </c>
      <c r="B14" s="17" t="s">
        <v>12</v>
      </c>
      <c r="C14" s="25">
        <v>503</v>
      </c>
      <c r="D14" s="26">
        <f t="shared" si="3"/>
        <v>5</v>
      </c>
      <c r="E14" s="28">
        <v>386</v>
      </c>
      <c r="F14" s="26">
        <f t="shared" si="4"/>
        <v>9</v>
      </c>
      <c r="G14" s="13">
        <f t="shared" si="0"/>
        <v>0.30310880829015546</v>
      </c>
      <c r="H14" s="11">
        <v>6150</v>
      </c>
      <c r="I14" s="30">
        <v>4602</v>
      </c>
      <c r="J14" s="26">
        <f t="shared" si="5"/>
        <v>9</v>
      </c>
      <c r="K14" s="13">
        <f t="shared" si="1"/>
        <v>0.33637548891786179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254</v>
      </c>
      <c r="D15" s="26">
        <f t="shared" si="3"/>
        <v>11</v>
      </c>
      <c r="E15" s="28">
        <v>408</v>
      </c>
      <c r="F15" s="26">
        <f t="shared" si="4"/>
        <v>5</v>
      </c>
      <c r="G15" s="13">
        <f t="shared" si="0"/>
        <v>-0.37745098039215685</v>
      </c>
      <c r="H15" s="11">
        <v>6096</v>
      </c>
      <c r="I15" s="30">
        <v>5357</v>
      </c>
      <c r="J15" s="26">
        <f t="shared" si="5"/>
        <v>7</v>
      </c>
      <c r="K15" s="13">
        <f t="shared" si="1"/>
        <v>0.13795034534254247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438</v>
      </c>
      <c r="D16" s="26">
        <f t="shared" si="3"/>
        <v>6</v>
      </c>
      <c r="E16" s="28">
        <v>325</v>
      </c>
      <c r="F16" s="26">
        <f t="shared" si="4"/>
        <v>10</v>
      </c>
      <c r="G16" s="13">
        <f t="shared" si="0"/>
        <v>0.34769230769230769</v>
      </c>
      <c r="H16" s="11">
        <v>5695</v>
      </c>
      <c r="I16" s="30">
        <v>7279</v>
      </c>
      <c r="J16" s="26">
        <f t="shared" si="5"/>
        <v>4</v>
      </c>
      <c r="K16" s="13">
        <f t="shared" si="1"/>
        <v>-0.21761230938315704</v>
      </c>
    </row>
    <row r="17" spans="1:11" ht="15" customHeight="1" x14ac:dyDescent="0.25">
      <c r="A17" s="15">
        <f t="shared" si="2"/>
        <v>10</v>
      </c>
      <c r="B17" s="17" t="s">
        <v>13</v>
      </c>
      <c r="C17" s="25">
        <v>386</v>
      </c>
      <c r="D17" s="26">
        <f t="shared" si="3"/>
        <v>8</v>
      </c>
      <c r="E17" s="28">
        <v>283</v>
      </c>
      <c r="F17" s="26">
        <f t="shared" si="4"/>
        <v>12</v>
      </c>
      <c r="G17" s="13">
        <f t="shared" si="0"/>
        <v>0.36395759717314485</v>
      </c>
      <c r="H17" s="11">
        <v>3745</v>
      </c>
      <c r="I17" s="30">
        <v>3096</v>
      </c>
      <c r="J17" s="26">
        <f t="shared" si="5"/>
        <v>13</v>
      </c>
      <c r="K17" s="13">
        <f t="shared" si="1"/>
        <v>0.20962532299741601</v>
      </c>
    </row>
    <row r="18" spans="1:11" ht="15" customHeight="1" x14ac:dyDescent="0.25">
      <c r="A18" s="15">
        <f t="shared" si="2"/>
        <v>11</v>
      </c>
      <c r="B18" s="17" t="s">
        <v>18</v>
      </c>
      <c r="C18" s="25">
        <v>121</v>
      </c>
      <c r="D18" s="26">
        <f t="shared" si="3"/>
        <v>19</v>
      </c>
      <c r="E18" s="28">
        <v>195</v>
      </c>
      <c r="F18" s="26">
        <f t="shared" si="4"/>
        <v>15</v>
      </c>
      <c r="G18" s="13">
        <f t="shared" si="0"/>
        <v>-0.37948717948717947</v>
      </c>
      <c r="H18" s="11">
        <v>3650</v>
      </c>
      <c r="I18" s="30">
        <v>2390</v>
      </c>
      <c r="J18" s="26">
        <f t="shared" si="5"/>
        <v>16</v>
      </c>
      <c r="K18" s="13">
        <f t="shared" si="1"/>
        <v>0.52719665271966532</v>
      </c>
    </row>
    <row r="19" spans="1:11" ht="15" customHeight="1" x14ac:dyDescent="0.25">
      <c r="A19" s="15">
        <f t="shared" si="2"/>
        <v>12</v>
      </c>
      <c r="B19" s="17" t="s">
        <v>17</v>
      </c>
      <c r="C19" s="25">
        <v>148</v>
      </c>
      <c r="D19" s="26">
        <f t="shared" si="3"/>
        <v>17</v>
      </c>
      <c r="E19" s="28">
        <v>301</v>
      </c>
      <c r="F19" s="26">
        <f t="shared" si="4"/>
        <v>11</v>
      </c>
      <c r="G19" s="13">
        <f t="shared" si="0"/>
        <v>-0.50830564784053156</v>
      </c>
      <c r="H19" s="11">
        <v>3618</v>
      </c>
      <c r="I19" s="30">
        <v>3767</v>
      </c>
      <c r="J19" s="26">
        <f t="shared" si="5"/>
        <v>10</v>
      </c>
      <c r="K19" s="13">
        <f t="shared" si="1"/>
        <v>-3.9554021767985136E-2</v>
      </c>
    </row>
    <row r="20" spans="1:11" ht="15" customHeight="1" x14ac:dyDescent="0.25">
      <c r="A20" s="15">
        <f t="shared" si="2"/>
        <v>13</v>
      </c>
      <c r="B20" s="17" t="s">
        <v>15</v>
      </c>
      <c r="C20" s="25">
        <v>267</v>
      </c>
      <c r="D20" s="26">
        <f t="shared" si="3"/>
        <v>10</v>
      </c>
      <c r="E20" s="28">
        <v>399</v>
      </c>
      <c r="F20" s="26">
        <f t="shared" si="4"/>
        <v>8</v>
      </c>
      <c r="G20" s="13">
        <f t="shared" si="0"/>
        <v>-0.33082706766917291</v>
      </c>
      <c r="H20" s="11">
        <v>3221</v>
      </c>
      <c r="I20" s="30">
        <v>3561</v>
      </c>
      <c r="J20" s="26">
        <f t="shared" si="5"/>
        <v>11</v>
      </c>
      <c r="K20" s="13">
        <f t="shared" si="1"/>
        <v>-9.5478798090424033E-2</v>
      </c>
    </row>
    <row r="21" spans="1:11" ht="15" customHeight="1" x14ac:dyDescent="0.25">
      <c r="A21" s="15">
        <f t="shared" si="2"/>
        <v>14</v>
      </c>
      <c r="B21" s="17" t="s">
        <v>20</v>
      </c>
      <c r="C21" s="25">
        <v>230</v>
      </c>
      <c r="D21" s="26">
        <f t="shared" si="3"/>
        <v>13</v>
      </c>
      <c r="E21" s="28">
        <v>268</v>
      </c>
      <c r="F21" s="26">
        <f t="shared" si="4"/>
        <v>13</v>
      </c>
      <c r="G21" s="13">
        <f t="shared" si="0"/>
        <v>-0.1417910447761194</v>
      </c>
      <c r="H21" s="11">
        <v>3206</v>
      </c>
      <c r="I21" s="30">
        <v>3215</v>
      </c>
      <c r="J21" s="26">
        <f t="shared" si="5"/>
        <v>12</v>
      </c>
      <c r="K21" s="13">
        <f t="shared" si="1"/>
        <v>-2.7993779160186624E-3</v>
      </c>
    </row>
    <row r="22" spans="1:11" ht="15" customHeight="1" x14ac:dyDescent="0.25">
      <c r="A22" s="15">
        <f t="shared" si="2"/>
        <v>15</v>
      </c>
      <c r="B22" s="17" t="s">
        <v>22</v>
      </c>
      <c r="C22" s="25">
        <v>189</v>
      </c>
      <c r="D22" s="26">
        <f t="shared" si="3"/>
        <v>15</v>
      </c>
      <c r="E22" s="28">
        <v>125</v>
      </c>
      <c r="F22" s="26">
        <f t="shared" si="4"/>
        <v>19</v>
      </c>
      <c r="G22" s="13">
        <f t="shared" si="0"/>
        <v>0.51200000000000001</v>
      </c>
      <c r="H22" s="11">
        <v>2785</v>
      </c>
      <c r="I22" s="30">
        <v>2493</v>
      </c>
      <c r="J22" s="26">
        <f t="shared" si="5"/>
        <v>15</v>
      </c>
      <c r="K22" s="13">
        <f t="shared" si="1"/>
        <v>0.11712795828319295</v>
      </c>
    </row>
    <row r="23" spans="1:11" ht="15" customHeight="1" x14ac:dyDescent="0.25">
      <c r="A23" s="15">
        <f t="shared" si="2"/>
        <v>16</v>
      </c>
      <c r="B23" s="17" t="s">
        <v>23</v>
      </c>
      <c r="C23" s="25">
        <v>236</v>
      </c>
      <c r="D23" s="26">
        <f t="shared" si="3"/>
        <v>12</v>
      </c>
      <c r="E23" s="28">
        <v>147</v>
      </c>
      <c r="F23" s="26">
        <f t="shared" si="4"/>
        <v>17</v>
      </c>
      <c r="G23" s="13">
        <f t="shared" si="0"/>
        <v>0.60544217687074831</v>
      </c>
      <c r="H23" s="11">
        <v>2744</v>
      </c>
      <c r="I23" s="30">
        <v>2611</v>
      </c>
      <c r="J23" s="26">
        <f t="shared" si="5"/>
        <v>14</v>
      </c>
      <c r="K23" s="13">
        <f t="shared" si="1"/>
        <v>5.0938337801608578E-2</v>
      </c>
    </row>
    <row r="24" spans="1:11" ht="15" customHeight="1" x14ac:dyDescent="0.25">
      <c r="A24" s="15">
        <f t="shared" si="2"/>
        <v>17</v>
      </c>
      <c r="B24" s="17" t="s">
        <v>19</v>
      </c>
      <c r="C24" s="25">
        <v>305</v>
      </c>
      <c r="D24" s="26">
        <f t="shared" si="3"/>
        <v>9</v>
      </c>
      <c r="E24" s="28">
        <v>214</v>
      </c>
      <c r="F24" s="26">
        <f t="shared" si="4"/>
        <v>14</v>
      </c>
      <c r="G24" s="13">
        <f t="shared" si="0"/>
        <v>0.42523364485981308</v>
      </c>
      <c r="H24" s="11">
        <v>2744</v>
      </c>
      <c r="I24" s="30">
        <v>2291</v>
      </c>
      <c r="J24" s="26">
        <f t="shared" si="5"/>
        <v>17</v>
      </c>
      <c r="K24" s="13">
        <f t="shared" si="1"/>
        <v>0.19773024879965082</v>
      </c>
    </row>
    <row r="25" spans="1:11" ht="15" customHeight="1" x14ac:dyDescent="0.25">
      <c r="A25" s="15">
        <f t="shared" si="2"/>
        <v>18</v>
      </c>
      <c r="B25" s="17" t="s">
        <v>29</v>
      </c>
      <c r="C25" s="25">
        <v>108</v>
      </c>
      <c r="D25" s="26">
        <f t="shared" si="3"/>
        <v>20</v>
      </c>
      <c r="E25" s="28">
        <v>93</v>
      </c>
      <c r="F25" s="26">
        <f t="shared" si="4"/>
        <v>20</v>
      </c>
      <c r="G25" s="13">
        <f t="shared" si="0"/>
        <v>0.16129032258064516</v>
      </c>
      <c r="H25" s="11">
        <v>1503</v>
      </c>
      <c r="I25" s="30">
        <v>1187</v>
      </c>
      <c r="J25" s="26">
        <f t="shared" si="5"/>
        <v>20</v>
      </c>
      <c r="K25" s="13">
        <f t="shared" si="1"/>
        <v>0.26621735467565288</v>
      </c>
    </row>
    <row r="26" spans="1:11" ht="15" customHeight="1" x14ac:dyDescent="0.25">
      <c r="A26" s="15">
        <f t="shared" si="2"/>
        <v>19</v>
      </c>
      <c r="B26" s="17" t="s">
        <v>21</v>
      </c>
      <c r="C26" s="25">
        <v>158</v>
      </c>
      <c r="D26" s="26">
        <f t="shared" si="3"/>
        <v>16</v>
      </c>
      <c r="E26" s="28">
        <v>145</v>
      </c>
      <c r="F26" s="26">
        <f t="shared" si="4"/>
        <v>18</v>
      </c>
      <c r="G26" s="13">
        <f t="shared" si="0"/>
        <v>8.9655172413793102E-2</v>
      </c>
      <c r="H26" s="11">
        <v>1478</v>
      </c>
      <c r="I26" s="30">
        <v>1323</v>
      </c>
      <c r="J26" s="26">
        <f t="shared" si="5"/>
        <v>18</v>
      </c>
      <c r="K26" s="13">
        <f t="shared" si="1"/>
        <v>0.11715797430083144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143</v>
      </c>
      <c r="D27" s="26">
        <f t="shared" si="3"/>
        <v>18</v>
      </c>
      <c r="E27" s="28">
        <v>163</v>
      </c>
      <c r="F27" s="26">
        <f t="shared" si="4"/>
        <v>16</v>
      </c>
      <c r="G27" s="13">
        <f t="shared" si="0"/>
        <v>-0.12269938650306748</v>
      </c>
      <c r="H27" s="11">
        <v>1418</v>
      </c>
      <c r="I27" s="30">
        <v>1320</v>
      </c>
      <c r="J27" s="26">
        <f t="shared" si="5"/>
        <v>19</v>
      </c>
      <c r="K27" s="13">
        <f t="shared" si="1"/>
        <v>7.4242424242424249E-2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45</v>
      </c>
      <c r="D28" s="26">
        <f t="shared" si="3"/>
        <v>23</v>
      </c>
      <c r="E28" s="28">
        <v>64</v>
      </c>
      <c r="F28" s="26">
        <f t="shared" si="4"/>
        <v>21</v>
      </c>
      <c r="G28" s="13">
        <f t="shared" si="0"/>
        <v>-0.296875</v>
      </c>
      <c r="H28" s="11">
        <v>543</v>
      </c>
      <c r="I28" s="30">
        <v>595</v>
      </c>
      <c r="J28" s="26">
        <f t="shared" si="5"/>
        <v>22</v>
      </c>
      <c r="K28" s="13">
        <f t="shared" si="1"/>
        <v>-8.7394957983193272E-2</v>
      </c>
    </row>
    <row r="29" spans="1:11" ht="15" customHeight="1" x14ac:dyDescent="0.25">
      <c r="A29" s="15">
        <f t="shared" si="2"/>
        <v>22</v>
      </c>
      <c r="B29" s="17" t="s">
        <v>26</v>
      </c>
      <c r="C29" s="25">
        <v>71</v>
      </c>
      <c r="D29" s="26">
        <f t="shared" si="3"/>
        <v>22</v>
      </c>
      <c r="E29" s="28">
        <v>53</v>
      </c>
      <c r="F29" s="26">
        <f t="shared" si="4"/>
        <v>23</v>
      </c>
      <c r="G29" s="13">
        <f t="shared" si="0"/>
        <v>0.33962264150943394</v>
      </c>
      <c r="H29" s="11">
        <v>493</v>
      </c>
      <c r="I29" s="30">
        <v>1002</v>
      </c>
      <c r="J29" s="26">
        <f t="shared" si="5"/>
        <v>21</v>
      </c>
      <c r="K29" s="13">
        <f t="shared" si="1"/>
        <v>-0.50798403193612773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43</v>
      </c>
      <c r="D30" s="26">
        <f t="shared" si="3"/>
        <v>24</v>
      </c>
      <c r="E30" s="28">
        <v>21</v>
      </c>
      <c r="F30" s="26">
        <f t="shared" si="4"/>
        <v>26</v>
      </c>
      <c r="G30" s="13">
        <f t="shared" si="0"/>
        <v>1.0476190476190477</v>
      </c>
      <c r="H30" s="11">
        <v>455</v>
      </c>
      <c r="I30" s="30">
        <v>257</v>
      </c>
      <c r="J30" s="26">
        <f t="shared" si="5"/>
        <v>25</v>
      </c>
      <c r="K30" s="13">
        <f t="shared" si="1"/>
        <v>0.77042801556420237</v>
      </c>
    </row>
    <row r="31" spans="1:11" ht="15" customHeight="1" x14ac:dyDescent="0.25">
      <c r="A31" s="15">
        <f t="shared" si="2"/>
        <v>24</v>
      </c>
      <c r="B31" s="17" t="s">
        <v>25</v>
      </c>
      <c r="C31" s="25">
        <v>76</v>
      </c>
      <c r="D31" s="26">
        <f t="shared" si="3"/>
        <v>21</v>
      </c>
      <c r="E31" s="28">
        <v>58</v>
      </c>
      <c r="F31" s="26">
        <f t="shared" si="4"/>
        <v>22</v>
      </c>
      <c r="G31" s="13">
        <f t="shared" si="0"/>
        <v>0.31034482758620691</v>
      </c>
      <c r="H31" s="11">
        <v>443</v>
      </c>
      <c r="I31" s="30">
        <v>519</v>
      </c>
      <c r="J31" s="26">
        <f t="shared" si="5"/>
        <v>23</v>
      </c>
      <c r="K31" s="13">
        <f t="shared" si="1"/>
        <v>-0.1464354527938343</v>
      </c>
    </row>
    <row r="32" spans="1:11" ht="15" customHeight="1" x14ac:dyDescent="0.25">
      <c r="A32" s="15">
        <f t="shared" si="2"/>
        <v>25</v>
      </c>
      <c r="B32" s="17" t="s">
        <v>32</v>
      </c>
      <c r="C32" s="25">
        <v>37</v>
      </c>
      <c r="D32" s="26">
        <f t="shared" si="3"/>
        <v>25</v>
      </c>
      <c r="E32" s="28">
        <v>19</v>
      </c>
      <c r="F32" s="26">
        <f t="shared" si="4"/>
        <v>27</v>
      </c>
      <c r="G32" s="13">
        <f t="shared" si="0"/>
        <v>0.94736842105263153</v>
      </c>
      <c r="H32" s="11">
        <v>272</v>
      </c>
      <c r="I32" s="30">
        <v>156</v>
      </c>
      <c r="J32" s="26">
        <f t="shared" si="5"/>
        <v>26</v>
      </c>
      <c r="K32" s="13">
        <f t="shared" si="1"/>
        <v>0.74358974358974361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9</v>
      </c>
      <c r="D33" s="26">
        <f t="shared" si="3"/>
        <v>28</v>
      </c>
      <c r="E33" s="28">
        <v>46</v>
      </c>
      <c r="F33" s="26">
        <f t="shared" si="4"/>
        <v>24</v>
      </c>
      <c r="G33" s="13">
        <f t="shared" si="0"/>
        <v>-0.80434782608695654</v>
      </c>
      <c r="H33" s="11">
        <v>254</v>
      </c>
      <c r="I33" s="30">
        <v>430</v>
      </c>
      <c r="J33" s="26">
        <f t="shared" si="5"/>
        <v>24</v>
      </c>
      <c r="K33" s="13">
        <f t="shared" si="1"/>
        <v>-0.40930232558139534</v>
      </c>
    </row>
    <row r="34" spans="1:11" ht="15" customHeight="1" x14ac:dyDescent="0.25">
      <c r="A34" s="15">
        <f t="shared" si="2"/>
        <v>27</v>
      </c>
      <c r="B34" s="17" t="s">
        <v>38</v>
      </c>
      <c r="C34" s="25">
        <v>24</v>
      </c>
      <c r="D34" s="26">
        <f t="shared" si="3"/>
        <v>26</v>
      </c>
      <c r="E34" s="28">
        <v>0</v>
      </c>
      <c r="F34" s="26">
        <f t="shared" si="4"/>
        <v>33</v>
      </c>
      <c r="G34" s="13">
        <f t="shared" si="0"/>
        <v>1</v>
      </c>
      <c r="H34" s="11">
        <v>150</v>
      </c>
      <c r="I34" s="30">
        <v>2</v>
      </c>
      <c r="J34" s="26">
        <f t="shared" si="5"/>
        <v>35</v>
      </c>
      <c r="K34" s="13">
        <f t="shared" si="1"/>
        <v>74</v>
      </c>
    </row>
    <row r="35" spans="1:11" ht="15" customHeight="1" x14ac:dyDescent="0.25">
      <c r="A35" s="15">
        <f t="shared" si="2"/>
        <v>28</v>
      </c>
      <c r="B35" s="17" t="s">
        <v>37</v>
      </c>
      <c r="C35" s="25">
        <v>2</v>
      </c>
      <c r="D35" s="26">
        <f t="shared" si="3"/>
        <v>31</v>
      </c>
      <c r="E35" s="28">
        <v>22</v>
      </c>
      <c r="F35" s="26">
        <f t="shared" si="4"/>
        <v>25</v>
      </c>
      <c r="G35" s="13">
        <f t="shared" si="0"/>
        <v>-0.90909090909090906</v>
      </c>
      <c r="H35" s="11">
        <v>115</v>
      </c>
      <c r="I35" s="30">
        <v>109</v>
      </c>
      <c r="J35" s="26">
        <f t="shared" si="5"/>
        <v>27</v>
      </c>
      <c r="K35" s="13">
        <f t="shared" si="1"/>
        <v>5.5045871559633031E-2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15</v>
      </c>
      <c r="D36" s="26">
        <f t="shared" si="3"/>
        <v>27</v>
      </c>
      <c r="E36" s="28">
        <v>3</v>
      </c>
      <c r="F36" s="26">
        <f t="shared" si="4"/>
        <v>30</v>
      </c>
      <c r="G36" s="13">
        <f t="shared" si="0"/>
        <v>4</v>
      </c>
      <c r="H36" s="11">
        <v>81</v>
      </c>
      <c r="I36" s="30">
        <v>64</v>
      </c>
      <c r="J36" s="26">
        <f t="shared" si="5"/>
        <v>28</v>
      </c>
      <c r="K36" s="13">
        <f t="shared" si="1"/>
        <v>0.265625</v>
      </c>
    </row>
    <row r="37" spans="1:11" ht="15" customHeight="1" x14ac:dyDescent="0.25">
      <c r="A37" s="15">
        <f t="shared" si="2"/>
        <v>30</v>
      </c>
      <c r="B37" s="17" t="s">
        <v>31</v>
      </c>
      <c r="C37" s="25">
        <v>5</v>
      </c>
      <c r="D37" s="26">
        <f t="shared" si="3"/>
        <v>29</v>
      </c>
      <c r="E37" s="28">
        <v>4</v>
      </c>
      <c r="F37" s="26">
        <f t="shared" si="4"/>
        <v>28</v>
      </c>
      <c r="G37" s="13">
        <f t="shared" si="0"/>
        <v>0.25</v>
      </c>
      <c r="H37" s="11">
        <v>77</v>
      </c>
      <c r="I37" s="30">
        <v>49</v>
      </c>
      <c r="J37" s="26">
        <f t="shared" si="5"/>
        <v>29</v>
      </c>
      <c r="K37" s="13">
        <f t="shared" si="1"/>
        <v>0.5714285714285714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2</v>
      </c>
      <c r="D38" s="26">
        <f t="shared" si="3"/>
        <v>31</v>
      </c>
      <c r="E38" s="28">
        <v>1</v>
      </c>
      <c r="F38" s="26">
        <f t="shared" si="4"/>
        <v>31</v>
      </c>
      <c r="G38" s="13">
        <f t="shared" si="0"/>
        <v>1</v>
      </c>
      <c r="H38" s="11">
        <v>49</v>
      </c>
      <c r="I38" s="30">
        <v>45</v>
      </c>
      <c r="J38" s="26">
        <f t="shared" si="5"/>
        <v>30</v>
      </c>
      <c r="K38" s="13">
        <f t="shared" si="1"/>
        <v>8.8888888888888892E-2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4</v>
      </c>
      <c r="D39" s="26">
        <f t="shared" si="3"/>
        <v>30</v>
      </c>
      <c r="E39" s="28">
        <v>4</v>
      </c>
      <c r="F39" s="26">
        <f t="shared" si="4"/>
        <v>28</v>
      </c>
      <c r="G39" s="13">
        <f t="shared" si="0"/>
        <v>0</v>
      </c>
      <c r="H39" s="11">
        <v>31</v>
      </c>
      <c r="I39" s="30">
        <v>27</v>
      </c>
      <c r="J39" s="26">
        <f t="shared" si="5"/>
        <v>31</v>
      </c>
      <c r="K39" s="13">
        <f t="shared" si="1"/>
        <v>0.14814814814814814</v>
      </c>
    </row>
    <row r="40" spans="1:11" ht="15" customHeight="1" x14ac:dyDescent="0.25">
      <c r="A40" s="15">
        <f t="shared" si="2"/>
        <v>33</v>
      </c>
      <c r="B40" s="17" t="s">
        <v>36</v>
      </c>
      <c r="C40" s="25">
        <v>0</v>
      </c>
      <c r="D40" s="26">
        <f t="shared" si="3"/>
        <v>34</v>
      </c>
      <c r="E40" s="28">
        <v>1</v>
      </c>
      <c r="F40" s="26">
        <f t="shared" si="4"/>
        <v>31</v>
      </c>
      <c r="G40" s="13">
        <f t="shared" si="0"/>
        <v>-1</v>
      </c>
      <c r="H40" s="11">
        <v>14</v>
      </c>
      <c r="I40" s="30">
        <v>27</v>
      </c>
      <c r="J40" s="26">
        <f t="shared" si="5"/>
        <v>31</v>
      </c>
      <c r="K40" s="13">
        <f t="shared" si="1"/>
        <v>-0.48148148148148145</v>
      </c>
    </row>
    <row r="41" spans="1:11" ht="15" customHeight="1" x14ac:dyDescent="0.25">
      <c r="A41" s="15">
        <f t="shared" si="2"/>
        <v>34</v>
      </c>
      <c r="B41" s="17" t="s">
        <v>42</v>
      </c>
      <c r="C41" s="25">
        <v>2</v>
      </c>
      <c r="D41" s="26">
        <f t="shared" si="3"/>
        <v>31</v>
      </c>
      <c r="E41" s="28">
        <v>0</v>
      </c>
      <c r="F41" s="26">
        <f t="shared" si="4"/>
        <v>33</v>
      </c>
      <c r="G41" s="13">
        <f t="shared" si="0"/>
        <v>1</v>
      </c>
      <c r="H41" s="11">
        <v>2</v>
      </c>
      <c r="I41" s="30">
        <v>2</v>
      </c>
      <c r="J41" s="26">
        <f t="shared" si="5"/>
        <v>35</v>
      </c>
      <c r="K41" s="13">
        <f t="shared" si="1"/>
        <v>0</v>
      </c>
    </row>
    <row r="42" spans="1:11" ht="15" customHeight="1" x14ac:dyDescent="0.25">
      <c r="A42" s="15">
        <f t="shared" si="2"/>
        <v>35</v>
      </c>
      <c r="B42" s="17" t="s">
        <v>41</v>
      </c>
      <c r="C42" s="25">
        <v>0</v>
      </c>
      <c r="D42" s="26">
        <f t="shared" si="3"/>
        <v>34</v>
      </c>
      <c r="E42" s="28">
        <v>0</v>
      </c>
      <c r="F42" s="26">
        <f t="shared" si="4"/>
        <v>33</v>
      </c>
      <c r="G42" s="13">
        <f t="shared" si="0"/>
        <v>0</v>
      </c>
      <c r="H42" s="11">
        <v>1</v>
      </c>
      <c r="I42" s="30">
        <v>7</v>
      </c>
      <c r="J42" s="26">
        <f t="shared" si="5"/>
        <v>33</v>
      </c>
      <c r="K42" s="13">
        <f t="shared" si="1"/>
        <v>-0.8571428571428571</v>
      </c>
    </row>
    <row r="43" spans="1:11" ht="15" customHeight="1" x14ac:dyDescent="0.25">
      <c r="A43" s="39">
        <f t="shared" si="2"/>
        <v>36</v>
      </c>
      <c r="B43" s="40" t="s">
        <v>46</v>
      </c>
      <c r="C43" s="41">
        <v>0</v>
      </c>
      <c r="D43" s="42">
        <f t="shared" si="3"/>
        <v>34</v>
      </c>
      <c r="E43" s="43">
        <v>0</v>
      </c>
      <c r="F43" s="42">
        <f t="shared" si="4"/>
        <v>33</v>
      </c>
      <c r="G43" s="44">
        <f t="shared" si="0"/>
        <v>0</v>
      </c>
      <c r="H43" s="45">
        <v>0</v>
      </c>
      <c r="I43" s="46">
        <v>2</v>
      </c>
      <c r="J43" s="42">
        <f t="shared" si="5"/>
        <v>35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39</v>
      </c>
      <c r="C44" s="41">
        <v>0</v>
      </c>
      <c r="D44" s="42">
        <f t="shared" si="3"/>
        <v>34</v>
      </c>
      <c r="E44" s="43">
        <v>0</v>
      </c>
      <c r="F44" s="42">
        <f t="shared" si="4"/>
        <v>33</v>
      </c>
      <c r="G44" s="44">
        <f t="shared" si="0"/>
        <v>0</v>
      </c>
      <c r="H44" s="45">
        <v>0</v>
      </c>
      <c r="I44" s="46">
        <v>3</v>
      </c>
      <c r="J44" s="42">
        <f t="shared" si="5"/>
        <v>34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45</v>
      </c>
      <c r="C45" s="41">
        <v>0</v>
      </c>
      <c r="D45" s="42">
        <f t="shared" si="3"/>
        <v>34</v>
      </c>
      <c r="E45" s="43">
        <v>0</v>
      </c>
      <c r="F45" s="42">
        <f t="shared" si="4"/>
        <v>33</v>
      </c>
      <c r="G45" s="44">
        <f t="shared" si="0"/>
        <v>0</v>
      </c>
      <c r="H45" s="45">
        <v>0</v>
      </c>
      <c r="I45" s="46">
        <v>1</v>
      </c>
      <c r="J45" s="42">
        <f t="shared" si="5"/>
        <v>39</v>
      </c>
      <c r="K45" s="44">
        <f t="shared" si="1"/>
        <v>-1</v>
      </c>
    </row>
    <row r="46" spans="1:11" ht="15" customHeight="1" x14ac:dyDescent="0.25">
      <c r="A46" s="39">
        <f t="shared" si="2"/>
        <v>39</v>
      </c>
      <c r="B46" s="40" t="s">
        <v>43</v>
      </c>
      <c r="C46" s="41">
        <v>0</v>
      </c>
      <c r="D46" s="42">
        <f t="shared" si="3"/>
        <v>34</v>
      </c>
      <c r="E46" s="43">
        <v>0</v>
      </c>
      <c r="F46" s="42">
        <f t="shared" si="4"/>
        <v>33</v>
      </c>
      <c r="G46" s="44">
        <f t="shared" si="0"/>
        <v>0</v>
      </c>
      <c r="H46" s="45">
        <v>0</v>
      </c>
      <c r="I46" s="46">
        <v>2</v>
      </c>
      <c r="J46" s="42">
        <f t="shared" si="5"/>
        <v>35</v>
      </c>
      <c r="K46" s="44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44</v>
      </c>
      <c r="C47" s="33">
        <v>0</v>
      </c>
      <c r="D47" s="34">
        <f t="shared" si="3"/>
        <v>34</v>
      </c>
      <c r="E47" s="35">
        <v>0</v>
      </c>
      <c r="F47" s="34">
        <f t="shared" si="4"/>
        <v>33</v>
      </c>
      <c r="G47" s="36">
        <f t="shared" si="0"/>
        <v>0</v>
      </c>
      <c r="H47" s="37">
        <v>0</v>
      </c>
      <c r="I47" s="38">
        <v>1</v>
      </c>
      <c r="J47" s="34">
        <f t="shared" si="5"/>
        <v>39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D1918_October19</vt:lpstr>
      <vt:lpstr>D1918_October19!Print_Area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2019-07-12T11:38:44Z</cp:lastPrinted>
  <dcterms:created xsi:type="dcterms:W3CDTF">2014-06-13T11:16:12Z</dcterms:created>
  <dcterms:modified xsi:type="dcterms:W3CDTF">2019-11-14T14:03:47Z</dcterms:modified>
</cp:coreProperties>
</file>