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680"/>
  </bookViews>
  <sheets>
    <sheet name="D1716_July17" sheetId="1" r:id="rId1"/>
  </sheets>
  <definedNames>
    <definedName name="_xlnm.Print_Area" localSheetId="0">D1716_July17!$A$1:$K$46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8" i="1"/>
  <c r="K47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8" i="1"/>
  <c r="I7" i="1"/>
  <c r="H7" i="1"/>
  <c r="E7" i="1"/>
  <c r="C7" i="1"/>
  <c r="K45" i="1" l="1"/>
  <c r="K46" i="1"/>
  <c r="G45" i="1"/>
  <c r="G46" i="1"/>
  <c r="K44" i="1" l="1"/>
  <c r="G44" i="1"/>
  <c r="G8" i="1" l="1"/>
  <c r="K43" i="1"/>
  <c r="G43" i="1"/>
  <c r="A43" i="1"/>
  <c r="K7" i="1" l="1"/>
  <c r="G7" i="1" l="1"/>
  <c r="K42" i="1" l="1"/>
  <c r="G42" i="1"/>
  <c r="K41" i="1" l="1"/>
  <c r="G41" i="1"/>
  <c r="K40" i="1"/>
  <c r="G40" i="1"/>
  <c r="K39" i="1"/>
  <c r="G39" i="1"/>
  <c r="K38" i="1"/>
  <c r="G38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K14" i="1"/>
  <c r="G14" i="1"/>
  <c r="K13" i="1"/>
  <c r="G13" i="1"/>
  <c r="K12" i="1"/>
  <c r="G12" i="1"/>
  <c r="K11" i="1"/>
  <c r="G11" i="1"/>
  <c r="K10" i="1"/>
  <c r="G10" i="1"/>
  <c r="K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<sst xmlns="http://schemas.openxmlformats.org/spreadsheetml/2006/main" count="52" uniqueCount="52">
  <si>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</si>
  <si>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</si>
  <si>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</si>
  <si>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</si>
  <si>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</si>
  <si>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</si>
  <si>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</si>
  <si>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</si>
  <si>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</si>
  <si>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</si>
  <si>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</si>
  <si>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</si>
  <si>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</si>
  <si>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</si>
  <si>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</si>
  <si>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</si>
  <si>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</si>
  <si>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</si>
  <si>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</si>
  <si>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</si>
  <si>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</si>
  <si>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</si>
  <si>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</si>
  <si>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</si>
  <si>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</si>
  <si>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</si>
  <si>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</si>
  <si>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CHEVROLET</t>
  </si>
  <si>
    <t>HONDA</t>
  </si>
  <si>
    <t>ALFA ROMEO</t>
  </si>
  <si>
    <t>DACIA</t>
  </si>
  <si>
    <t>MITSUBISHI</t>
  </si>
  <si>
    <t>LANCIA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</si>
  <si>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</si>
  <si>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</si>
  <si>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</si>
  <si>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</si>
  <si>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</si>
  <si>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</si>
  <si>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</si>
  <si>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</si>
  <si>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% D17/16</t>
  </si>
  <si>
    <t>BENTLEY</t>
  </si>
  <si>
    <t>DETHLEFFS</t>
  </si>
  <si>
    <t>TESLA</t>
  </si>
  <si>
    <t>MASERATI</t>
  </si>
  <si>
    <t>July '17 -YTD</t>
  </si>
  <si>
    <t>LIFAN</t>
  </si>
  <si>
    <t>July. '17</t>
  </si>
  <si>
    <t>July. '16</t>
  </si>
  <si>
    <t>July. '17 - YTD</t>
  </si>
  <si>
    <t>July. '16 -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</si>
</sst>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 wrapText="1"/>
    </xf>
    <xf numFmtId="3" fontId="6" fillId="3" borderId="37" xfId="0" applyNumberFormat="1" applyFont="1" applyFill="1" applyBorder="1" applyAlignment="1">
      <alignment horizontal="center" vertical="center" wrapText="1"/>
    </xf>
    <xf numFmtId="165" fontId="10" fillId="3" borderId="38" xfId="2" applyNumberFormat="1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 vertical="center" wrapText="1"/>
    </xf>
    <xf numFmtId="164" fontId="6" fillId="3" borderId="6" xfId="1" applyNumberFormat="1" applyFont="1" applyFill="1" applyBorder="1" applyAlignment="1">
      <alignment horizontal="right" vertical="center"/>
    </xf>
    <xf numFmtId="3" fontId="6" fillId="2" borderId="40" xfId="0" applyNumberFormat="1" applyFont="1" applyFill="1" applyBorder="1" applyAlignment="1">
      <alignment horizontal="center" vertical="center" wrapText="1"/>
    </xf>
    <xf numFmtId="3" fontId="6" fillId="3" borderId="39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110792</xdr:colOff>
      <xdr:row>0</xdr:row>
      <xdr:rowOff>19323</xdr:rowOff>
    </xdr:from>
    <xdr:to>
      <xdr:col>10</xdr:col>
      <xdr:colOff>659432</xdr:colOff>
      <xdr:row>2</xdr:row>
      <xdr:rowOff>202243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8667" y="19323"/>
          <a:ext cx="548640" cy="84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RowHeight="11.25" x14ac:dyDescent="0.2"/>
  <cols>
    <col min="1" max="1" width="6.42578125" style="1" customWidth="1"/>
    <col min="2" max="2" width="20.7109375" style="1" customWidth="1"/>
    <col min="3" max="3" width="6.42578125" style="1" customWidth="1"/>
    <col min="4" max="4" width="5" style="1" customWidth="1"/>
    <col min="5" max="5" width="6.42578125" style="1" customWidth="1"/>
    <col min="6" max="6" width="5" style="1" customWidth="1"/>
    <col min="7" max="7" width="10" style="1" customWidth="1"/>
    <col min="8" max="8" width="14.28515625" style="1" customWidth="1"/>
    <col min="9" max="9" width="8.5703125" style="1" customWidth="1"/>
    <col min="10" max="10" width="5" style="2" customWidth="1"/>
    <col min="11" max="11" width="10" style="1" customWidth="1"/>
    <col min="12" max="16384" width="9.140625" style="1"/>
  </cols>
  <sheetData>
    <row r="1" spans="1:11" ht="37.5" customHeight="1" x14ac:dyDescent="0.2"/>
    <row r="2" spans="1:11" ht="15" customHeight="1" x14ac:dyDescent="0.2">
      <c r="A2" s="3" t="s">
        <v>46</v>
      </c>
      <c r="B2" s="4"/>
      <c r="C2" s="4"/>
      <c r="D2" s="4"/>
    </row>
    <row r="3" spans="1:11" ht="18.75" customHeight="1" x14ac:dyDescent="0.2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25">
      <c r="G5" s="2"/>
    </row>
    <row r="6" spans="1:11" ht="15" customHeight="1" x14ac:dyDescent="0.2">
      <c r="A6" s="18" t="s">
        <v>2</v>
      </c>
      <c r="B6" s="6" t="s">
        <v>3</v>
      </c>
      <c r="C6" s="50" t="s">
        <v>48</v>
      </c>
      <c r="D6" s="51"/>
      <c r="E6" s="51" t="s">
        <v>49</v>
      </c>
      <c r="F6" s="51"/>
      <c r="G6" s="22" t="s">
        <v>41</v>
      </c>
      <c r="H6" s="20" t="s">
        <v>50</v>
      </c>
      <c r="I6" s="51" t="s">
        <v>51</v>
      </c>
      <c r="J6" s="51"/>
      <c r="K6" s="7" t="str">
        <f>G6</f>
        <v>% D17/16</v>
      </c>
    </row>
    <row r="7" spans="1:11" s="5" customFormat="1" ht="15" customHeight="1" thickBot="1" x14ac:dyDescent="0.25">
      <c r="A7" s="19" t="s">
        <v>4</v>
      </c>
      <c r="B7" s="8" t="s">
        <v>5</v>
      </c>
      <c r="C7" s="47">
        <f>SUM(C8:C47)</f>
        <v>8421</v>
      </c>
      <c r="D7" s="48"/>
      <c r="E7" s="48">
        <f>SUM(E8:E47)</f>
        <v>7034</v>
      </c>
      <c r="F7" s="48"/>
      <c r="G7" s="9">
        <f>C7/E7-1</f>
        <v>0.19718510093829966</v>
      </c>
      <c r="H7" s="21">
        <f>SUM(H8:H47)</f>
        <v>58777</v>
      </c>
      <c r="I7" s="48">
        <f>SUM(I8:I47)</f>
        <v>54447</v>
      </c>
      <c r="J7" s="48"/>
      <c r="K7" s="9">
        <f>H7/I7-1</f>
        <v>7.9526879350561019E-2</v>
      </c>
    </row>
    <row r="8" spans="1:11" ht="15" customHeight="1" x14ac:dyDescent="0.2">
      <c r="A8" s="14">
        <v>1</v>
      </c>
      <c r="B8" s="16" t="s">
        <v>6</v>
      </c>
      <c r="C8" s="23">
        <v>1031</v>
      </c>
      <c r="D8" s="24">
        <f>RANK(C8,$C$8:$C$47)</f>
        <v>1</v>
      </c>
      <c r="E8" s="27">
        <v>915</v>
      </c>
      <c r="F8" s="24">
        <f>RANK(E8,$E$8:$E$47)</f>
        <v>1</v>
      </c>
      <c r="G8" s="12">
        <f t="shared" ref="G8:G41" si="0">IF(ISERROR((C8-E8)/E8), IF(E8=0,IF(C8&gt;0,1,IF(C8=0,0,((C8-E8)/E8)))),(C8-E8)/E8)</f>
        <v>0.126775956284153</v>
      </c>
      <c r="H8" s="10">
        <v>6444</v>
      </c>
      <c r="I8" s="29">
        <v>6396</v>
      </c>
      <c r="J8" s="24">
        <f>RANK(I8,$I$8:$I$47)</f>
        <v>1</v>
      </c>
      <c r="K8" s="12">
        <f t="shared" ref="K8:K41" si="1">IF(ISERROR((H8-I8)/I8), IF(I8=0,IF(H8&gt;0,1,IF(H8=0,0,((H8-I8)/I8)))),(H8-I8)/I8)</f>
        <v>7.5046904315196998E-3</v>
      </c>
    </row>
    <row r="9" spans="1:11" ht="15" customHeight="1" x14ac:dyDescent="0.2">
      <c r="A9" s="15">
        <f t="shared" ref="A9:A43" si="2">A8+1</f>
        <v>2</v>
      </c>
      <c r="B9" s="17" t="s">
        <v>8</v>
      </c>
      <c r="C9" s="25">
        <v>678</v>
      </c>
      <c r="D9" s="26">
        <f t="shared" ref="D9:D47" si="3">RANK(C9,$C$8:$C$47)</f>
        <v>4</v>
      </c>
      <c r="E9" s="28">
        <v>802</v>
      </c>
      <c r="F9" s="26">
        <f t="shared" ref="F9:F47" si="4">RANK(E9,$E$8:$E$47)</f>
        <v>2</v>
      </c>
      <c r="G9" s="13">
        <f t="shared" si="0"/>
        <v>-0.15461346633416459</v>
      </c>
      <c r="H9" s="11">
        <v>5258</v>
      </c>
      <c r="I9" s="30">
        <v>5917</v>
      </c>
      <c r="J9" s="26">
        <f t="shared" ref="J9:J47" si="5">RANK(I9,$I$8:$I$47)</f>
        <v>2</v>
      </c>
      <c r="K9" s="13">
        <f t="shared" si="1"/>
        <v>-0.11137400709819165</v>
      </c>
    </row>
    <row r="10" spans="1:11" ht="15" customHeight="1" x14ac:dyDescent="0.2">
      <c r="A10" s="15">
        <f t="shared" si="2"/>
        <v>3</v>
      </c>
      <c r="B10" s="17" t="s">
        <v>7</v>
      </c>
      <c r="C10" s="25">
        <v>569</v>
      </c>
      <c r="D10" s="26">
        <f t="shared" si="3"/>
        <v>8</v>
      </c>
      <c r="E10" s="28">
        <v>556</v>
      </c>
      <c r="F10" s="26">
        <f t="shared" si="4"/>
        <v>3</v>
      </c>
      <c r="G10" s="13">
        <f t="shared" si="0"/>
        <v>2.3381294964028777E-2</v>
      </c>
      <c r="H10" s="11">
        <v>4922</v>
      </c>
      <c r="I10" s="30">
        <v>4497</v>
      </c>
      <c r="J10" s="26">
        <f t="shared" si="5"/>
        <v>4</v>
      </c>
      <c r="K10" s="13">
        <f t="shared" si="1"/>
        <v>9.4507449410718258E-2</v>
      </c>
    </row>
    <row r="11" spans="1:11" ht="15" customHeight="1" x14ac:dyDescent="0.2">
      <c r="A11" s="15">
        <f t="shared" si="2"/>
        <v>4</v>
      </c>
      <c r="B11" s="17" t="s">
        <v>10</v>
      </c>
      <c r="C11" s="25">
        <v>650</v>
      </c>
      <c r="D11" s="26">
        <f t="shared" si="3"/>
        <v>5</v>
      </c>
      <c r="E11" s="28">
        <v>407</v>
      </c>
      <c r="F11" s="26">
        <f t="shared" si="4"/>
        <v>6</v>
      </c>
      <c r="G11" s="13">
        <f t="shared" si="0"/>
        <v>0.59705159705159705</v>
      </c>
      <c r="H11" s="11">
        <v>4805</v>
      </c>
      <c r="I11" s="30">
        <v>4309</v>
      </c>
      <c r="J11" s="26">
        <f t="shared" si="5"/>
        <v>5</v>
      </c>
      <c r="K11" s="13">
        <f t="shared" si="1"/>
        <v>0.11510791366906475</v>
      </c>
    </row>
    <row r="12" spans="1:11" ht="15" customHeight="1" x14ac:dyDescent="0.2">
      <c r="A12" s="15">
        <f t="shared" si="2"/>
        <v>5</v>
      </c>
      <c r="B12" s="17" t="s">
        <v>14</v>
      </c>
      <c r="C12" s="25">
        <v>703</v>
      </c>
      <c r="D12" s="26">
        <f t="shared" si="3"/>
        <v>3</v>
      </c>
      <c r="E12" s="28">
        <v>554</v>
      </c>
      <c r="F12" s="26">
        <f t="shared" si="4"/>
        <v>4</v>
      </c>
      <c r="G12" s="13">
        <f t="shared" si="0"/>
        <v>0.26895306859205775</v>
      </c>
      <c r="H12" s="11">
        <v>4553</v>
      </c>
      <c r="I12" s="30">
        <v>3412</v>
      </c>
      <c r="J12" s="26">
        <f t="shared" si="5"/>
        <v>6</v>
      </c>
      <c r="K12" s="13">
        <f t="shared" si="1"/>
        <v>0.33440797186400939</v>
      </c>
    </row>
    <row r="13" spans="1:11" ht="15" customHeight="1" x14ac:dyDescent="0.2">
      <c r="A13" s="15">
        <f t="shared" si="2"/>
        <v>6</v>
      </c>
      <c r="B13" s="17" t="s">
        <v>9</v>
      </c>
      <c r="C13" s="25">
        <v>734</v>
      </c>
      <c r="D13" s="26">
        <f t="shared" si="3"/>
        <v>2</v>
      </c>
      <c r="E13" s="28">
        <v>468</v>
      </c>
      <c r="F13" s="26">
        <f t="shared" si="4"/>
        <v>5</v>
      </c>
      <c r="G13" s="13">
        <f t="shared" si="0"/>
        <v>0.56837606837606836</v>
      </c>
      <c r="H13" s="11">
        <v>4418</v>
      </c>
      <c r="I13" s="30">
        <v>4539</v>
      </c>
      <c r="J13" s="26">
        <f t="shared" si="5"/>
        <v>3</v>
      </c>
      <c r="K13" s="13">
        <f t="shared" si="1"/>
        <v>-2.6657854152897113E-2</v>
      </c>
    </row>
    <row r="14" spans="1:11" ht="15" customHeight="1" x14ac:dyDescent="0.2">
      <c r="A14" s="15">
        <f t="shared" si="2"/>
        <v>7</v>
      </c>
      <c r="B14" s="17" t="s">
        <v>11</v>
      </c>
      <c r="C14" s="25">
        <v>631</v>
      </c>
      <c r="D14" s="26">
        <f t="shared" si="3"/>
        <v>6</v>
      </c>
      <c r="E14" s="28">
        <v>380</v>
      </c>
      <c r="F14" s="26">
        <f t="shared" si="4"/>
        <v>7</v>
      </c>
      <c r="G14" s="13">
        <f t="shared" si="0"/>
        <v>0.66052631578947374</v>
      </c>
      <c r="H14" s="11">
        <v>3882</v>
      </c>
      <c r="I14" s="30">
        <v>2975</v>
      </c>
      <c r="J14" s="26">
        <f t="shared" si="5"/>
        <v>7</v>
      </c>
      <c r="K14" s="13">
        <f t="shared" si="1"/>
        <v>0.30487394957983194</v>
      </c>
    </row>
    <row r="15" spans="1:11" ht="15" customHeight="1" x14ac:dyDescent="0.2">
      <c r="A15" s="15">
        <f t="shared" si="2"/>
        <v>8</v>
      </c>
      <c r="B15" s="17" t="s">
        <v>12</v>
      </c>
      <c r="C15" s="25">
        <v>321</v>
      </c>
      <c r="D15" s="26">
        <f t="shared" si="3"/>
        <v>11</v>
      </c>
      <c r="E15" s="28">
        <v>277</v>
      </c>
      <c r="F15" s="26">
        <f t="shared" si="4"/>
        <v>12</v>
      </c>
      <c r="G15" s="13">
        <f t="shared" si="0"/>
        <v>0.1588447653429603</v>
      </c>
      <c r="H15" s="11">
        <v>2805</v>
      </c>
      <c r="I15" s="30">
        <v>2553</v>
      </c>
      <c r="J15" s="26">
        <f t="shared" si="5"/>
        <v>10</v>
      </c>
      <c r="K15" s="13">
        <f t="shared" si="1"/>
        <v>9.870740305522914E-2</v>
      </c>
    </row>
    <row r="16" spans="1:11" ht="15" customHeight="1" x14ac:dyDescent="0.2">
      <c r="A16" s="15">
        <f t="shared" si="2"/>
        <v>9</v>
      </c>
      <c r="B16" s="17" t="s">
        <v>16</v>
      </c>
      <c r="C16" s="25">
        <v>597</v>
      </c>
      <c r="D16" s="26">
        <f t="shared" si="3"/>
        <v>7</v>
      </c>
      <c r="E16" s="28">
        <v>43</v>
      </c>
      <c r="F16" s="26">
        <f t="shared" si="4"/>
        <v>24</v>
      </c>
      <c r="G16" s="13">
        <f t="shared" si="0"/>
        <v>12.883720930232558</v>
      </c>
      <c r="H16" s="11">
        <v>2724</v>
      </c>
      <c r="I16" s="30">
        <v>499</v>
      </c>
      <c r="J16" s="26">
        <f t="shared" si="5"/>
        <v>20</v>
      </c>
      <c r="K16" s="13">
        <f t="shared" si="1"/>
        <v>4.4589178356713424</v>
      </c>
    </row>
    <row r="17" spans="1:11" ht="15" customHeight="1" x14ac:dyDescent="0.2">
      <c r="A17" s="15">
        <f t="shared" si="2"/>
        <v>10</v>
      </c>
      <c r="B17" s="17" t="s">
        <v>13</v>
      </c>
      <c r="C17" s="25">
        <v>327</v>
      </c>
      <c r="D17" s="26">
        <f t="shared" si="3"/>
        <v>10</v>
      </c>
      <c r="E17" s="28">
        <v>347</v>
      </c>
      <c r="F17" s="26">
        <f t="shared" si="4"/>
        <v>8</v>
      </c>
      <c r="G17" s="13">
        <f t="shared" si="0"/>
        <v>-5.7636887608069162E-2</v>
      </c>
      <c r="H17" s="11">
        <v>2545</v>
      </c>
      <c r="I17" s="30">
        <v>2635</v>
      </c>
      <c r="J17" s="26">
        <f t="shared" si="5"/>
        <v>9</v>
      </c>
      <c r="K17" s="13">
        <f t="shared" si="1"/>
        <v>-3.4155597722960153E-2</v>
      </c>
    </row>
    <row r="18" spans="1:11" ht="15" customHeight="1" x14ac:dyDescent="0.2">
      <c r="A18" s="15">
        <f t="shared" si="2"/>
        <v>11</v>
      </c>
      <c r="B18" s="17" t="s">
        <v>15</v>
      </c>
      <c r="C18" s="25">
        <v>289</v>
      </c>
      <c r="D18" s="26">
        <f t="shared" si="3"/>
        <v>12</v>
      </c>
      <c r="E18" s="28">
        <v>232</v>
      </c>
      <c r="F18" s="26">
        <f t="shared" si="4"/>
        <v>14</v>
      </c>
      <c r="G18" s="13">
        <f t="shared" si="0"/>
        <v>0.24568965517241378</v>
      </c>
      <c r="H18" s="11">
        <v>2186</v>
      </c>
      <c r="I18" s="30">
        <v>2381</v>
      </c>
      <c r="J18" s="26">
        <f t="shared" si="5"/>
        <v>11</v>
      </c>
      <c r="K18" s="13">
        <f t="shared" si="1"/>
        <v>-8.1898362032759339E-2</v>
      </c>
    </row>
    <row r="19" spans="1:11" ht="15" customHeight="1" x14ac:dyDescent="0.2">
      <c r="A19" s="15">
        <f t="shared" si="2"/>
        <v>12</v>
      </c>
      <c r="B19" s="17" t="s">
        <v>17</v>
      </c>
      <c r="C19" s="25">
        <v>340</v>
      </c>
      <c r="D19" s="26">
        <f t="shared" si="3"/>
        <v>9</v>
      </c>
      <c r="E19" s="28">
        <v>312</v>
      </c>
      <c r="F19" s="26">
        <f t="shared" si="4"/>
        <v>9</v>
      </c>
      <c r="G19" s="13">
        <f t="shared" si="0"/>
        <v>8.9743589743589744E-2</v>
      </c>
      <c r="H19" s="11">
        <v>2160</v>
      </c>
      <c r="I19" s="30">
        <v>2048</v>
      </c>
      <c r="J19" s="26">
        <f t="shared" si="5"/>
        <v>12</v>
      </c>
      <c r="K19" s="13">
        <f t="shared" si="1"/>
        <v>5.46875E-2</v>
      </c>
    </row>
    <row r="20" spans="1:11" ht="15" customHeight="1" x14ac:dyDescent="0.2">
      <c r="A20" s="15">
        <f t="shared" si="2"/>
        <v>13</v>
      </c>
      <c r="B20" s="17" t="s">
        <v>18</v>
      </c>
      <c r="C20" s="25">
        <v>181</v>
      </c>
      <c r="D20" s="26">
        <f t="shared" si="3"/>
        <v>15</v>
      </c>
      <c r="E20" s="28">
        <v>263</v>
      </c>
      <c r="F20" s="26">
        <f t="shared" si="4"/>
        <v>13</v>
      </c>
      <c r="G20" s="13">
        <f t="shared" si="0"/>
        <v>-0.31178707224334601</v>
      </c>
      <c r="H20" s="11">
        <v>1992</v>
      </c>
      <c r="I20" s="30">
        <v>1933</v>
      </c>
      <c r="J20" s="26">
        <f t="shared" si="5"/>
        <v>13</v>
      </c>
      <c r="K20" s="13">
        <f t="shared" si="1"/>
        <v>3.0522503879979308E-2</v>
      </c>
    </row>
    <row r="21" spans="1:11" ht="15" customHeight="1" x14ac:dyDescent="0.2">
      <c r="A21" s="15">
        <f t="shared" si="2"/>
        <v>14</v>
      </c>
      <c r="B21" s="17" t="s">
        <v>20</v>
      </c>
      <c r="C21" s="25">
        <v>239</v>
      </c>
      <c r="D21" s="26">
        <f t="shared" si="3"/>
        <v>14</v>
      </c>
      <c r="E21" s="28">
        <v>192</v>
      </c>
      <c r="F21" s="26">
        <f t="shared" si="4"/>
        <v>15</v>
      </c>
      <c r="G21" s="13">
        <f t="shared" si="0"/>
        <v>0.24479166666666666</v>
      </c>
      <c r="H21" s="11">
        <v>1978</v>
      </c>
      <c r="I21" s="30">
        <v>904</v>
      </c>
      <c r="J21" s="26">
        <f t="shared" si="5"/>
        <v>17</v>
      </c>
      <c r="K21" s="13">
        <f t="shared" si="1"/>
        <v>1.1880530973451326</v>
      </c>
    </row>
    <row r="22" spans="1:11" ht="15" customHeight="1" x14ac:dyDescent="0.2">
      <c r="A22" s="15">
        <f t="shared" si="2"/>
        <v>15</v>
      </c>
      <c r="B22" s="17" t="s">
        <v>19</v>
      </c>
      <c r="C22" s="25">
        <v>148</v>
      </c>
      <c r="D22" s="26">
        <f t="shared" si="3"/>
        <v>17</v>
      </c>
      <c r="E22" s="28">
        <v>307</v>
      </c>
      <c r="F22" s="26">
        <f t="shared" si="4"/>
        <v>11</v>
      </c>
      <c r="G22" s="13">
        <f t="shared" si="0"/>
        <v>-0.51791530944625408</v>
      </c>
      <c r="H22" s="11">
        <v>1903</v>
      </c>
      <c r="I22" s="30">
        <v>2694</v>
      </c>
      <c r="J22" s="26">
        <f t="shared" si="5"/>
        <v>8</v>
      </c>
      <c r="K22" s="13">
        <f t="shared" si="1"/>
        <v>-0.29361544172234594</v>
      </c>
    </row>
    <row r="23" spans="1:11" ht="15" customHeight="1" x14ac:dyDescent="0.2">
      <c r="A23" s="15">
        <f t="shared" si="2"/>
        <v>16</v>
      </c>
      <c r="B23" s="17" t="s">
        <v>22</v>
      </c>
      <c r="C23" s="25">
        <v>254</v>
      </c>
      <c r="D23" s="26">
        <f t="shared" si="3"/>
        <v>13</v>
      </c>
      <c r="E23" s="28">
        <v>309</v>
      </c>
      <c r="F23" s="26">
        <f t="shared" si="4"/>
        <v>10</v>
      </c>
      <c r="G23" s="13">
        <f t="shared" si="0"/>
        <v>-0.17799352750809061</v>
      </c>
      <c r="H23" s="11">
        <v>1345</v>
      </c>
      <c r="I23" s="30">
        <v>1453</v>
      </c>
      <c r="J23" s="26">
        <f t="shared" si="5"/>
        <v>14</v>
      </c>
      <c r="K23" s="13">
        <f t="shared" si="1"/>
        <v>-7.4328974535443904E-2</v>
      </c>
    </row>
    <row r="24" spans="1:11" ht="15" customHeight="1" x14ac:dyDescent="0.2">
      <c r="A24" s="15">
        <f t="shared" si="2"/>
        <v>17</v>
      </c>
      <c r="B24" s="17" t="s">
        <v>24</v>
      </c>
      <c r="C24" s="25">
        <v>81</v>
      </c>
      <c r="D24" s="26">
        <f t="shared" si="3"/>
        <v>19</v>
      </c>
      <c r="E24" s="28">
        <v>139</v>
      </c>
      <c r="F24" s="26">
        <f t="shared" si="4"/>
        <v>16</v>
      </c>
      <c r="G24" s="13">
        <f t="shared" si="0"/>
        <v>-0.41726618705035973</v>
      </c>
      <c r="H24" s="11">
        <v>889</v>
      </c>
      <c r="I24" s="30">
        <v>988</v>
      </c>
      <c r="J24" s="26">
        <f t="shared" si="5"/>
        <v>16</v>
      </c>
      <c r="K24" s="13">
        <f t="shared" si="1"/>
        <v>-0.10020242914979757</v>
      </c>
    </row>
    <row r="25" spans="1:11" ht="15" customHeight="1" x14ac:dyDescent="0.2">
      <c r="A25" s="15">
        <f t="shared" si="2"/>
        <v>18</v>
      </c>
      <c r="B25" s="17" t="s">
        <v>23</v>
      </c>
      <c r="C25" s="25">
        <v>118</v>
      </c>
      <c r="D25" s="26">
        <f t="shared" si="3"/>
        <v>18</v>
      </c>
      <c r="E25" s="28">
        <v>47</v>
      </c>
      <c r="F25" s="26">
        <f t="shared" si="4"/>
        <v>22</v>
      </c>
      <c r="G25" s="13">
        <f t="shared" si="0"/>
        <v>1.5106382978723405</v>
      </c>
      <c r="H25" s="11">
        <v>818</v>
      </c>
      <c r="I25" s="30">
        <v>608</v>
      </c>
      <c r="J25" s="26">
        <f t="shared" si="5"/>
        <v>18</v>
      </c>
      <c r="K25" s="13">
        <f t="shared" si="1"/>
        <v>0.34539473684210525</v>
      </c>
    </row>
    <row r="26" spans="1:11" ht="15" customHeight="1" x14ac:dyDescent="0.2">
      <c r="A26" s="15">
        <f t="shared" si="2"/>
        <v>19</v>
      </c>
      <c r="B26" s="17" t="s">
        <v>21</v>
      </c>
      <c r="C26" s="25">
        <v>76</v>
      </c>
      <c r="D26" s="26">
        <f t="shared" si="3"/>
        <v>20</v>
      </c>
      <c r="E26" s="28">
        <v>98</v>
      </c>
      <c r="F26" s="26">
        <f t="shared" si="4"/>
        <v>18</v>
      </c>
      <c r="G26" s="13">
        <f t="shared" si="0"/>
        <v>-0.22448979591836735</v>
      </c>
      <c r="H26" s="11">
        <v>757</v>
      </c>
      <c r="I26" s="30">
        <v>989</v>
      </c>
      <c r="J26" s="26">
        <f t="shared" si="5"/>
        <v>15</v>
      </c>
      <c r="K26" s="13">
        <f t="shared" si="1"/>
        <v>-0.23458038422649141</v>
      </c>
    </row>
    <row r="27" spans="1:11" ht="15" customHeight="1" x14ac:dyDescent="0.2">
      <c r="A27" s="15">
        <f t="shared" si="2"/>
        <v>20</v>
      </c>
      <c r="B27" s="17" t="s">
        <v>26</v>
      </c>
      <c r="C27" s="25">
        <v>60</v>
      </c>
      <c r="D27" s="26">
        <f t="shared" si="3"/>
        <v>22</v>
      </c>
      <c r="E27" s="28">
        <v>50</v>
      </c>
      <c r="F27" s="26">
        <f t="shared" si="4"/>
        <v>20</v>
      </c>
      <c r="G27" s="13">
        <f t="shared" si="0"/>
        <v>0.2</v>
      </c>
      <c r="H27" s="11">
        <v>553</v>
      </c>
      <c r="I27" s="30">
        <v>574</v>
      </c>
      <c r="J27" s="26">
        <f t="shared" si="5"/>
        <v>19</v>
      </c>
      <c r="K27" s="13">
        <f t="shared" si="1"/>
        <v>-3.6585365853658534E-2</v>
      </c>
    </row>
    <row r="28" spans="1:11" ht="15" customHeight="1" x14ac:dyDescent="0.2">
      <c r="A28" s="15">
        <f t="shared" si="2"/>
        <v>21</v>
      </c>
      <c r="B28" s="17" t="s">
        <v>30</v>
      </c>
      <c r="C28" s="25">
        <v>158</v>
      </c>
      <c r="D28" s="26">
        <f t="shared" si="3"/>
        <v>16</v>
      </c>
      <c r="E28" s="28">
        <v>104</v>
      </c>
      <c r="F28" s="26">
        <f t="shared" si="4"/>
        <v>17</v>
      </c>
      <c r="G28" s="13">
        <f t="shared" si="0"/>
        <v>0.51923076923076927</v>
      </c>
      <c r="H28" s="11">
        <v>420</v>
      </c>
      <c r="I28" s="30">
        <v>413</v>
      </c>
      <c r="J28" s="26">
        <f t="shared" si="5"/>
        <v>22</v>
      </c>
      <c r="K28" s="13">
        <f t="shared" si="1"/>
        <v>1.6949152542372881E-2</v>
      </c>
    </row>
    <row r="29" spans="1:11" ht="15" customHeight="1" x14ac:dyDescent="0.2">
      <c r="A29" s="15">
        <f t="shared" si="2"/>
        <v>22</v>
      </c>
      <c r="B29" s="17" t="s">
        <v>29</v>
      </c>
      <c r="C29" s="25">
        <v>53</v>
      </c>
      <c r="D29" s="26">
        <f t="shared" si="3"/>
        <v>24</v>
      </c>
      <c r="E29" s="28">
        <v>47</v>
      </c>
      <c r="F29" s="26">
        <f t="shared" si="4"/>
        <v>22</v>
      </c>
      <c r="G29" s="13">
        <f t="shared" si="0"/>
        <v>0.1276595744680851</v>
      </c>
      <c r="H29" s="11">
        <v>354</v>
      </c>
      <c r="I29" s="30">
        <v>315</v>
      </c>
      <c r="J29" s="26">
        <f t="shared" si="5"/>
        <v>24</v>
      </c>
      <c r="K29" s="13">
        <f t="shared" si="1"/>
        <v>0.12380952380952381</v>
      </c>
    </row>
    <row r="30" spans="1:11" ht="15" customHeight="1" x14ac:dyDescent="0.2">
      <c r="A30" s="15">
        <f t="shared" si="2"/>
        <v>23</v>
      </c>
      <c r="B30" s="17" t="s">
        <v>28</v>
      </c>
      <c r="C30" s="25">
        <v>57</v>
      </c>
      <c r="D30" s="26">
        <f t="shared" si="3"/>
        <v>23</v>
      </c>
      <c r="E30" s="28">
        <v>79</v>
      </c>
      <c r="F30" s="26">
        <f t="shared" si="4"/>
        <v>19</v>
      </c>
      <c r="G30" s="13">
        <f t="shared" si="0"/>
        <v>-0.27848101265822783</v>
      </c>
      <c r="H30" s="11">
        <v>330</v>
      </c>
      <c r="I30" s="30">
        <v>382</v>
      </c>
      <c r="J30" s="26">
        <f t="shared" si="5"/>
        <v>23</v>
      </c>
      <c r="K30" s="13">
        <f t="shared" si="1"/>
        <v>-0.13612565445026178</v>
      </c>
    </row>
    <row r="31" spans="1:11" ht="15" customHeight="1" x14ac:dyDescent="0.2">
      <c r="A31" s="15">
        <f t="shared" si="2"/>
        <v>24</v>
      </c>
      <c r="B31" s="17" t="s">
        <v>25</v>
      </c>
      <c r="C31" s="25">
        <v>61</v>
      </c>
      <c r="D31" s="26">
        <f t="shared" si="3"/>
        <v>21</v>
      </c>
      <c r="E31" s="28">
        <v>50</v>
      </c>
      <c r="F31" s="26">
        <f t="shared" si="4"/>
        <v>20</v>
      </c>
      <c r="G31" s="13">
        <f t="shared" si="0"/>
        <v>0.22</v>
      </c>
      <c r="H31" s="11">
        <v>315</v>
      </c>
      <c r="I31" s="30">
        <v>478</v>
      </c>
      <c r="J31" s="26">
        <f t="shared" si="5"/>
        <v>21</v>
      </c>
      <c r="K31" s="13">
        <f t="shared" si="1"/>
        <v>-0.34100418410041838</v>
      </c>
    </row>
    <row r="32" spans="1:11" ht="15" customHeight="1" x14ac:dyDescent="0.2">
      <c r="A32" s="15">
        <f t="shared" si="2"/>
        <v>25</v>
      </c>
      <c r="B32" s="17" t="s">
        <v>31</v>
      </c>
      <c r="C32" s="25">
        <v>19</v>
      </c>
      <c r="D32" s="26">
        <f t="shared" si="3"/>
        <v>25</v>
      </c>
      <c r="E32" s="28">
        <v>9</v>
      </c>
      <c r="F32" s="26">
        <f t="shared" si="4"/>
        <v>27</v>
      </c>
      <c r="G32" s="13">
        <f t="shared" si="0"/>
        <v>1.1111111111111112</v>
      </c>
      <c r="H32" s="11">
        <v>87</v>
      </c>
      <c r="I32" s="30">
        <v>98</v>
      </c>
      <c r="J32" s="26">
        <f t="shared" si="5"/>
        <v>26</v>
      </c>
      <c r="K32" s="13">
        <f t="shared" si="1"/>
        <v>-0.11224489795918367</v>
      </c>
    </row>
    <row r="33" spans="1:11" ht="15" customHeight="1" x14ac:dyDescent="0.2">
      <c r="A33" s="15">
        <f t="shared" si="2"/>
        <v>26</v>
      </c>
      <c r="B33" s="17" t="s">
        <v>34</v>
      </c>
      <c r="C33" s="25">
        <v>11</v>
      </c>
      <c r="D33" s="26">
        <f t="shared" si="3"/>
        <v>26</v>
      </c>
      <c r="E33" s="28">
        <v>11</v>
      </c>
      <c r="F33" s="26">
        <f t="shared" si="4"/>
        <v>25</v>
      </c>
      <c r="G33" s="13">
        <f t="shared" si="0"/>
        <v>0</v>
      </c>
      <c r="H33" s="11">
        <v>81</v>
      </c>
      <c r="I33" s="30">
        <v>50</v>
      </c>
      <c r="J33" s="26">
        <f t="shared" si="5"/>
        <v>29</v>
      </c>
      <c r="K33" s="13">
        <f t="shared" si="1"/>
        <v>0.62</v>
      </c>
    </row>
    <row r="34" spans="1:11" ht="15" customHeight="1" x14ac:dyDescent="0.2">
      <c r="A34" s="15">
        <f t="shared" si="2"/>
        <v>27</v>
      </c>
      <c r="B34" s="17" t="s">
        <v>40</v>
      </c>
      <c r="C34" s="25">
        <v>1</v>
      </c>
      <c r="D34" s="26">
        <f t="shared" si="3"/>
        <v>34</v>
      </c>
      <c r="E34" s="28">
        <v>1</v>
      </c>
      <c r="F34" s="26">
        <f t="shared" si="4"/>
        <v>33</v>
      </c>
      <c r="G34" s="13">
        <f t="shared" si="0"/>
        <v>0</v>
      </c>
      <c r="H34" s="11">
        <v>75</v>
      </c>
      <c r="I34" s="30">
        <v>76</v>
      </c>
      <c r="J34" s="26">
        <f t="shared" si="5"/>
        <v>28</v>
      </c>
      <c r="K34" s="13">
        <f t="shared" si="1"/>
        <v>-1.3157894736842105E-2</v>
      </c>
    </row>
    <row r="35" spans="1:11" ht="15" customHeight="1" x14ac:dyDescent="0.2">
      <c r="A35" s="15">
        <f t="shared" si="2"/>
        <v>28</v>
      </c>
      <c r="B35" s="17" t="s">
        <v>36</v>
      </c>
      <c r="C35" s="25">
        <v>8</v>
      </c>
      <c r="D35" s="26">
        <f t="shared" si="3"/>
        <v>27</v>
      </c>
      <c r="E35" s="28">
        <v>1</v>
      </c>
      <c r="F35" s="26">
        <f t="shared" si="4"/>
        <v>33</v>
      </c>
      <c r="G35" s="13">
        <f t="shared" si="0"/>
        <v>7</v>
      </c>
      <c r="H35" s="11">
        <v>42</v>
      </c>
      <c r="I35" s="30">
        <v>12</v>
      </c>
      <c r="J35" s="26">
        <f t="shared" si="5"/>
        <v>34</v>
      </c>
      <c r="K35" s="13">
        <f t="shared" si="1"/>
        <v>2.5</v>
      </c>
    </row>
    <row r="36" spans="1:11" ht="15" customHeight="1" x14ac:dyDescent="0.2">
      <c r="A36" s="15">
        <f t="shared" si="2"/>
        <v>29</v>
      </c>
      <c r="B36" s="17" t="s">
        <v>38</v>
      </c>
      <c r="C36" s="25">
        <v>5</v>
      </c>
      <c r="D36" s="26">
        <f t="shared" si="3"/>
        <v>29</v>
      </c>
      <c r="E36" s="28">
        <v>11</v>
      </c>
      <c r="F36" s="26">
        <f t="shared" si="4"/>
        <v>25</v>
      </c>
      <c r="G36" s="13">
        <f t="shared" si="0"/>
        <v>-0.54545454545454541</v>
      </c>
      <c r="H36" s="11">
        <v>40</v>
      </c>
      <c r="I36" s="30">
        <v>90</v>
      </c>
      <c r="J36" s="26">
        <f t="shared" si="5"/>
        <v>27</v>
      </c>
      <c r="K36" s="13">
        <f t="shared" si="1"/>
        <v>-0.55555555555555558</v>
      </c>
    </row>
    <row r="37" spans="1:11" ht="15" customHeight="1" x14ac:dyDescent="0.2">
      <c r="A37" s="15">
        <f t="shared" si="2"/>
        <v>30</v>
      </c>
      <c r="B37" s="17" t="s">
        <v>35</v>
      </c>
      <c r="C37" s="25">
        <v>4</v>
      </c>
      <c r="D37" s="26">
        <f t="shared" si="3"/>
        <v>30</v>
      </c>
      <c r="E37" s="28">
        <v>7</v>
      </c>
      <c r="F37" s="26">
        <f t="shared" si="4"/>
        <v>28</v>
      </c>
      <c r="G37" s="13">
        <f t="shared" si="0"/>
        <v>-0.42857142857142855</v>
      </c>
      <c r="H37" s="11">
        <v>22</v>
      </c>
      <c r="I37" s="30">
        <v>27</v>
      </c>
      <c r="J37" s="26">
        <f t="shared" si="5"/>
        <v>30</v>
      </c>
      <c r="K37" s="13">
        <f t="shared" si="1"/>
        <v>-0.18518518518518517</v>
      </c>
    </row>
    <row r="38" spans="1:11" ht="15" customHeight="1" x14ac:dyDescent="0.2">
      <c r="A38" s="15">
        <f t="shared" si="2"/>
        <v>31</v>
      </c>
      <c r="B38" s="17" t="s">
        <v>33</v>
      </c>
      <c r="C38" s="25">
        <v>7</v>
      </c>
      <c r="D38" s="26">
        <f t="shared" si="3"/>
        <v>28</v>
      </c>
      <c r="E38" s="28">
        <v>5</v>
      </c>
      <c r="F38" s="26">
        <f t="shared" si="4"/>
        <v>29</v>
      </c>
      <c r="G38" s="13">
        <f t="shared" si="0"/>
        <v>0.4</v>
      </c>
      <c r="H38" s="11">
        <v>21</v>
      </c>
      <c r="I38" s="30">
        <v>27</v>
      </c>
      <c r="J38" s="26">
        <f t="shared" si="5"/>
        <v>30</v>
      </c>
      <c r="K38" s="13">
        <f t="shared" si="1"/>
        <v>-0.22222222222222221</v>
      </c>
    </row>
    <row r="39" spans="1:11" ht="15" customHeight="1" x14ac:dyDescent="0.2">
      <c r="A39" s="15">
        <f t="shared" si="2"/>
        <v>32</v>
      </c>
      <c r="B39" s="17" t="s">
        <v>37</v>
      </c>
      <c r="C39" s="25">
        <v>3</v>
      </c>
      <c r="D39" s="26">
        <f t="shared" si="3"/>
        <v>32</v>
      </c>
      <c r="E39" s="28">
        <v>2</v>
      </c>
      <c r="F39" s="26">
        <f t="shared" si="4"/>
        <v>31</v>
      </c>
      <c r="G39" s="13">
        <f t="shared" si="0"/>
        <v>0.5</v>
      </c>
      <c r="H39" s="11">
        <v>19</v>
      </c>
      <c r="I39" s="30">
        <v>16</v>
      </c>
      <c r="J39" s="26">
        <f t="shared" si="5"/>
        <v>32</v>
      </c>
      <c r="K39" s="13">
        <f t="shared" si="1"/>
        <v>0.1875</v>
      </c>
    </row>
    <row r="40" spans="1:11" ht="15" customHeight="1" x14ac:dyDescent="0.2">
      <c r="A40" s="15">
        <f t="shared" si="2"/>
        <v>33</v>
      </c>
      <c r="B40" s="17" t="s">
        <v>39</v>
      </c>
      <c r="C40" s="25">
        <v>4</v>
      </c>
      <c r="D40" s="26">
        <f t="shared" si="3"/>
        <v>30</v>
      </c>
      <c r="E40" s="28">
        <v>2</v>
      </c>
      <c r="F40" s="26">
        <f t="shared" si="4"/>
        <v>31</v>
      </c>
      <c r="G40" s="13">
        <f t="shared" si="0"/>
        <v>1</v>
      </c>
      <c r="H40" s="11">
        <v>17</v>
      </c>
      <c r="I40" s="30">
        <v>10</v>
      </c>
      <c r="J40" s="26">
        <f t="shared" si="5"/>
        <v>35</v>
      </c>
      <c r="K40" s="13">
        <f t="shared" si="1"/>
        <v>0.7</v>
      </c>
    </row>
    <row r="41" spans="1:11" ht="15" customHeight="1" x14ac:dyDescent="0.2">
      <c r="A41" s="15">
        <f t="shared" si="2"/>
        <v>34</v>
      </c>
      <c r="B41" s="17" t="s">
        <v>32</v>
      </c>
      <c r="C41" s="25">
        <v>0</v>
      </c>
      <c r="D41" s="26">
        <f t="shared" si="3"/>
        <v>35</v>
      </c>
      <c r="E41" s="28">
        <v>5</v>
      </c>
      <c r="F41" s="26">
        <f t="shared" si="4"/>
        <v>29</v>
      </c>
      <c r="G41" s="13">
        <f t="shared" si="0"/>
        <v>-1</v>
      </c>
      <c r="H41" s="11">
        <v>8</v>
      </c>
      <c r="I41" s="30">
        <v>16</v>
      </c>
      <c r="J41" s="26">
        <f t="shared" si="5"/>
        <v>32</v>
      </c>
      <c r="K41" s="13">
        <f t="shared" si="1"/>
        <v>-0.5</v>
      </c>
    </row>
    <row r="42" spans="1:11" ht="15" customHeight="1" x14ac:dyDescent="0.2">
      <c r="A42" s="31">
        <f t="shared" si="2"/>
        <v>35</v>
      </c>
      <c r="B42" s="32" t="s">
        <v>42</v>
      </c>
      <c r="C42" s="33">
        <v>0</v>
      </c>
      <c r="D42" s="34">
        <f t="shared" si="3"/>
        <v>35</v>
      </c>
      <c r="E42" s="35">
        <v>0</v>
      </c>
      <c r="F42" s="34">
        <f t="shared" si="4"/>
        <v>37</v>
      </c>
      <c r="G42" s="36">
        <f t="shared" ref="G42" si="6">IF(ISERROR((C42-E42)/E42), IF(E42=0,IF(C42&gt;0,1,IF(C42=0,0,((C42-E42)/E42)))),(C42-E42)/E42)</f>
        <v>0</v>
      </c>
      <c r="H42" s="37">
        <v>3</v>
      </c>
      <c r="I42" s="38">
        <v>0</v>
      </c>
      <c r="J42" s="34">
        <f t="shared" si="5"/>
        <v>38</v>
      </c>
      <c r="K42" s="36">
        <f t="shared" ref="K42" si="7">IF(ISERROR((H42-I42)/I42), IF(I42=0,IF(H42&gt;0,1,IF(H42=0,0,((H42-I42)/I42)))),(H42-I42)/I42)</f>
        <v>1</v>
      </c>
    </row>
    <row r="43" spans="1:11" ht="15" customHeight="1" x14ac:dyDescent="0.2">
      <c r="A43" s="31">
        <f t="shared" si="2"/>
        <v>36</v>
      </c>
      <c r="B43" s="32" t="s">
        <v>47</v>
      </c>
      <c r="C43" s="33">
        <v>3</v>
      </c>
      <c r="D43" s="34">
        <f t="shared" si="3"/>
        <v>32</v>
      </c>
      <c r="E43" s="35">
        <v>0</v>
      </c>
      <c r="F43" s="34">
        <f t="shared" si="4"/>
        <v>37</v>
      </c>
      <c r="G43" s="36">
        <f t="shared" ref="G43:G47" si="8">IF(ISERROR((C43-E43)/E43), IF(E43=0,IF(C43&gt;0,1,IF(C43=0,0,((C43-E43)/E43)))),(C43-E43)/E43)</f>
        <v>1</v>
      </c>
      <c r="H43" s="37">
        <v>3</v>
      </c>
      <c r="I43" s="38">
        <v>0</v>
      </c>
      <c r="J43" s="34">
        <f t="shared" si="5"/>
        <v>38</v>
      </c>
      <c r="K43" s="36">
        <f t="shared" ref="K43:K47" si="9">IF(ISERROR((H43-I43)/I43), IF(I43=0,IF(H43&gt;0,1,IF(H43=0,0,((H43-I43)/I43)))),(H43-I43)/I43)</f>
        <v>1</v>
      </c>
    </row>
    <row r="44" spans="1:11" ht="15" customHeight="1" x14ac:dyDescent="0.2">
      <c r="A44" s="15">
        <v>37</v>
      </c>
      <c r="B44" s="17" t="s">
        <v>27</v>
      </c>
      <c r="C44" s="25">
        <v>0</v>
      </c>
      <c r="D44" s="26">
        <f t="shared" si="3"/>
        <v>35</v>
      </c>
      <c r="E44" s="28">
        <v>1</v>
      </c>
      <c r="F44" s="26">
        <f t="shared" si="4"/>
        <v>33</v>
      </c>
      <c r="G44" s="13">
        <f t="shared" si="8"/>
        <v>-1</v>
      </c>
      <c r="H44" s="11">
        <v>1</v>
      </c>
      <c r="I44" s="30">
        <v>130</v>
      </c>
      <c r="J44" s="26">
        <f t="shared" si="5"/>
        <v>25</v>
      </c>
      <c r="K44" s="13">
        <f t="shared" si="9"/>
        <v>-0.99230769230769234</v>
      </c>
    </row>
    <row r="45" spans="1:11" ht="15" customHeight="1" x14ac:dyDescent="0.2">
      <c r="A45" s="39">
        <v>38</v>
      </c>
      <c r="B45" s="40" t="s">
        <v>44</v>
      </c>
      <c r="C45" s="41">
        <v>0</v>
      </c>
      <c r="D45" s="42">
        <f t="shared" si="3"/>
        <v>35</v>
      </c>
      <c r="E45" s="43">
        <v>1</v>
      </c>
      <c r="F45" s="42">
        <f t="shared" si="4"/>
        <v>33</v>
      </c>
      <c r="G45" s="44">
        <f t="shared" si="8"/>
        <v>-1</v>
      </c>
      <c r="H45" s="45">
        <v>1</v>
      </c>
      <c r="I45" s="46">
        <v>2</v>
      </c>
      <c r="J45" s="42">
        <f t="shared" si="5"/>
        <v>36</v>
      </c>
      <c r="K45" s="44">
        <f t="shared" si="9"/>
        <v>-0.5</v>
      </c>
    </row>
    <row r="46" spans="1:11" ht="15" customHeight="1" x14ac:dyDescent="0.2">
      <c r="A46" s="15">
        <v>39</v>
      </c>
      <c r="B46" s="17" t="s">
        <v>45</v>
      </c>
      <c r="C46" s="25">
        <v>0</v>
      </c>
      <c r="D46" s="26">
        <f t="shared" si="3"/>
        <v>35</v>
      </c>
      <c r="E46" s="28">
        <v>0</v>
      </c>
      <c r="F46" s="26">
        <f t="shared" si="4"/>
        <v>37</v>
      </c>
      <c r="G46" s="13">
        <f t="shared" si="8"/>
        <v>0</v>
      </c>
      <c r="H46" s="11">
        <v>1</v>
      </c>
      <c r="I46" s="30">
        <v>0</v>
      </c>
      <c r="J46" s="26">
        <f t="shared" si="5"/>
        <v>38</v>
      </c>
      <c r="K46" s="13">
        <f t="shared" si="9"/>
        <v>1</v>
      </c>
    </row>
    <row r="47" spans="1:11" ht="13.5" thickBot="1" x14ac:dyDescent="0.25">
      <c r="A47" s="52">
        <v>40</v>
      </c>
      <c r="B47" s="53" t="s">
        <v>43</v>
      </c>
      <c r="C47" s="54">
        <v>0</v>
      </c>
      <c r="D47" s="55">
        <f t="shared" si="3"/>
        <v>35</v>
      </c>
      <c r="E47" s="56">
        <v>0</v>
      </c>
      <c r="F47" s="55">
        <f t="shared" si="4"/>
        <v>37</v>
      </c>
      <c r="G47" s="57">
        <f t="shared" si="8"/>
        <v>0</v>
      </c>
      <c r="H47" s="58">
        <v>0</v>
      </c>
      <c r="I47" s="59">
        <v>1</v>
      </c>
      <c r="J47" s="55">
        <f t="shared" si="5"/>
        <v>37</v>
      </c>
      <c r="K47" s="57">
        <f t="shared" si="9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1 K8:K41">
    <cfRule type="cellIs" dxfId="7" priority="47" operator="lessThan">
      <formula>0</formula>
    </cfRule>
  </conditionalFormatting>
  <conditionalFormatting sqref="G42 K42">
    <cfRule type="cellIs" dxfId="6" priority="28" operator="lessThan">
      <formula>0</formula>
    </cfRule>
  </conditionalFormatting>
  <conditionalFormatting sqref="G43 K43">
    <cfRule type="cellIs" dxfId="5" priority="13" operator="lessThan">
      <formula>0</formula>
    </cfRule>
  </conditionalFormatting>
  <conditionalFormatting sqref="G44 K44">
    <cfRule type="cellIs" dxfId="4" priority="10" operator="lessThan">
      <formula>0</formula>
    </cfRule>
  </conditionalFormatting>
  <conditionalFormatting sqref="G45 K45">
    <cfRule type="cellIs" dxfId="3" priority="7" operator="lessThan">
      <formula>0</formula>
    </cfRule>
  </conditionalFormatting>
  <conditionalFormatting sqref="G46 K46">
    <cfRule type="cellIs" dxfId="2" priority="4" operator="lessThan">
      <formula>0</formula>
    </cfRule>
  </conditionalFormatting>
  <conditionalFormatting sqref="G47 K47">
    <cfRule type="cellIs" dxfId="1" priority="1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
ΠΗΓΗ: ΕΛΣΤΑΤ /ΣΕΑΑ
&amp;R&amp;"-,Italic"&amp;8ASSOCIATION OF MOTOR VEHICLE IMPORTERS 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9" id="{30672485-264D-427C-A6E8-3B1BACD14472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G42</xm:sqref>
        </x14:conditionalFormatting>
        <x14:conditionalFormatting xmlns:xm="http://schemas.microsoft.com/office/excel/2006/main">
          <x14:cfRule type="iconSet" priority="30" id="{8F47CE1E-C974-4226-A731-8DE3D6EA7B1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K42</xm:sqref>
        </x14:conditionalFormatting>
        <x14:conditionalFormatting xmlns:xm="http://schemas.microsoft.com/office/excel/2006/main">
          <x14:cfRule type="iconSet" priority="59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G8:G41</xm:sqref>
        </x14:conditionalFormatting>
        <x14:conditionalFormatting xmlns:xm="http://schemas.microsoft.com/office/excel/2006/main">
          <x14:cfRule type="iconSet" priority="60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K8:K41</xm:sqref>
        </x14:conditionalFormatting>
        <x14:conditionalFormatting xmlns:xm="http://schemas.microsoft.com/office/excel/2006/main">
          <x14:cfRule type="iconSet" priority="14" id="{424E2D28-01EB-45B7-AB9C-F1B6A029A42B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G43</xm:sqref>
        </x14:conditionalFormatting>
        <x14:conditionalFormatting xmlns:xm="http://schemas.microsoft.com/office/excel/2006/main">
          <x14:cfRule type="iconSet" priority="15" id="{78503A77-A18E-4428-97C3-06E6A2C03B88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K43</xm:sqref>
        </x14:conditionalFormatting>
        <x14:conditionalFormatting xmlns:xm="http://schemas.microsoft.com/office/excel/2006/main">
          <x14:cfRule type="iconSet" priority="11" id="{31961835-E151-4CDC-ADC2-1CEF92116608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G44</xm:sqref>
        </x14:conditionalFormatting>
        <x14:conditionalFormatting xmlns:xm="http://schemas.microsoft.com/office/excel/2006/main">
          <x14:cfRule type="iconSet" priority="12" id="{6D67AE46-653E-43E3-824E-D70365C4536C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K44</xm:sqref>
        </x14:conditionalFormatting>
        <x14:conditionalFormatting xmlns:xm="http://schemas.microsoft.com/office/excel/2006/main">
          <x14:cfRule type="iconSet" priority="8" id="{5A182FE2-511A-42DF-BB89-37135AA84D9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G45</xm:sqref>
        </x14:conditionalFormatting>
        <x14:conditionalFormatting xmlns:xm="http://schemas.microsoft.com/office/excel/2006/main">
          <x14:cfRule type="iconSet" priority="9" id="{825DF889-406E-43EB-8527-C5C300A28E2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K45</xm:sqref>
        </x14:conditionalFormatting>
        <x14:conditionalFormatting xmlns:xm="http://schemas.microsoft.com/office/excel/2006/main">
          <x14:cfRule type="iconSet" priority="5" id="{ACDF746B-B777-4C3D-9BAA-B3490CA80660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G46</xm:sqref>
        </x14:conditionalFormatting>
        <x14:conditionalFormatting xmlns:xm="http://schemas.microsoft.com/office/excel/2006/main">
          <x14:cfRule type="iconSet" priority="6" id="{1AF9C8A4-AF80-43F7-8D16-74204D01E332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K46</xm:sqref>
        </x14:conditionalFormatting>
        <x14:conditionalFormatting xmlns:xm="http://schemas.microsoft.com/office/excel/2006/main">
          <x14:cfRule type="iconSet" priority="2" id="{640A4DF8-0BBE-4736-A25F-3B678588354D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G47</xm:sqref>
        </x14:conditionalFormatting>
        <x14:conditionalFormatting xmlns:xm="http://schemas.microsoft.com/office/excel/2006/main">
          <x14:cfRule type="iconSet" priority="3" id="{7C6A9F41-D8A9-4A6D-8DAC-7F21FAAAAA37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D1716_July17</vt:lpstr>
      <vt:lpstr>D1716_July17!Print_Area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KOSTAS</cp:lastModifiedBy>
  <cp:lastPrinted>2016-12-14T09:13:48Z</cp:lastPrinted>
  <dcterms:created xsi:type="dcterms:W3CDTF">2014-06-13T11:16:12Z</dcterms:created>
  <dcterms:modified xsi:type="dcterms:W3CDTF">2017-08-10T12:11:21Z</dcterms:modified>
</cp:coreProperties>
</file>