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March17" sheetId="1" r:id="rId1"/>
  </sheets>
  <definedNames>
    <definedName name="_xlnm.Print_Area" localSheetId="0">D1716_March17!$A$1:$K$44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I7" i="1"/>
  <c r="H7" i="1"/>
  <c r="E7" i="1"/>
  <c r="C7" i="1"/>
  <c r="K44" i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<sst xmlns="http://schemas.openxmlformats.org/spreadsheetml/2006/main" count="49" uniqueCount="49">
  <si>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</si>
  <si>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</si>
  <si>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</si>
  <si>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</si>
  <si>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</si>
  <si>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</si>
  <si>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</si>
  <si>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</si>
  <si>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</si>
  <si>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</si>
  <si>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</si>
  <si>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</si>
  <si>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</si>
  <si>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</si>
  <si>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</si>
  <si>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</si>
  <si>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</si>
  <si>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</si>
  <si>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</si>
  <si>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</si>
  <si>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</si>
  <si>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</si>
  <si>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</si>
  <si>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</si>
  <si>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</si>
  <si>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</si>
  <si>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</si>
  <si>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</si>
  <si>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</si>
  <si>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</si>
  <si>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</si>
  <si>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</si>
  <si>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</si>
  <si>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</si>
  <si>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</si>
  <si>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</si>
  <si>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</si>
  <si>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</si>
  <si>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</si>
  <si>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</si>
  <si>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</si>
  <si>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</si>
  <si>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</si>
  <si>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March '17 -YTD</t>
  </si>
  <si>
    <t>Mar. '17</t>
  </si>
  <si>
    <t>Mar. '16</t>
  </si>
  <si>
    <t>Mar. '17 - YTD</t>
  </si>
  <si>
    <t>Mar. '16 - YTD</t>
  </si>
  <si>
    <t>DETHLEFFS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</si>
</sst>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4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43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50" t="s">
        <v>44</v>
      </c>
      <c r="D6" s="51"/>
      <c r="E6" s="51" t="s">
        <v>45</v>
      </c>
      <c r="F6" s="51"/>
      <c r="G6" s="25" t="s">
        <v>41</v>
      </c>
      <c r="H6" s="23" t="s">
        <v>46</v>
      </c>
      <c r="I6" s="51" t="s">
        <v>47</v>
      </c>
      <c r="J6" s="51"/>
      <c r="K6" s="7" t="str">
        <f>G6</f>
        <v>% D17/16</v>
      </c>
    </row>
    <row r="7" spans="1:11" s="5" customFormat="1" ht="15" customHeight="1" thickBot="1" x14ac:dyDescent="0.25">
      <c r="A7" s="22" t="s">
        <v>4</v>
      </c>
      <c r="B7" s="8" t="s">
        <v>5</v>
      </c>
      <c r="C7" s="47">
        <f>SUM(C8:C44)</f>
        <v>9445</v>
      </c>
      <c r="D7" s="48"/>
      <c r="E7" s="48">
        <f>SUM(E8:E44)</f>
        <v>6316</v>
      </c>
      <c r="F7" s="48"/>
      <c r="G7" s="9">
        <f>C7/E7-1</f>
        <v>0.49540848638378732</v>
      </c>
      <c r="H7" s="24">
        <f>SUM(H8:H44)</f>
        <v>21097</v>
      </c>
      <c r="I7" s="48">
        <f>SUM(I8:I44)</f>
        <v>15326</v>
      </c>
      <c r="J7" s="48"/>
      <c r="K7" s="9">
        <f>H7/I7-1</f>
        <v>0.37654965418243513</v>
      </c>
    </row>
    <row r="8" spans="1:11" ht="15" customHeight="1" x14ac:dyDescent="0.2">
      <c r="A8" s="16">
        <v>1</v>
      </c>
      <c r="B8" s="18" t="s">
        <v>6</v>
      </c>
      <c r="C8" s="26">
        <v>888</v>
      </c>
      <c r="D8" s="27">
        <f>RANK(C8,$C$8:$C$44)</f>
        <v>2</v>
      </c>
      <c r="E8" s="32">
        <v>535</v>
      </c>
      <c r="F8" s="27">
        <f>RANK(E8,$E$8:$E$44)</f>
        <v>3</v>
      </c>
      <c r="G8" s="12">
        <f t="shared" ref="G8:G41" si="0">IF(ISERROR((C8-E8)/E8), IF(E8=0,IF(C8&gt;0,1,IF(C8=0,0,((C8-E8)/E8)))),(C8-E8)/E8)</f>
        <v>0.65981308411214956</v>
      </c>
      <c r="H8" s="10">
        <v>2517</v>
      </c>
      <c r="I8" s="35">
        <v>1777</v>
      </c>
      <c r="J8" s="27">
        <f>RANK(I8,$I$8:$I$44)</f>
        <v>2</v>
      </c>
      <c r="K8" s="12">
        <f t="shared" ref="K8:K41" si="1">IF(ISERROR((H8-I8)/I8), IF(I8=0,IF(H8&gt;0,1,IF(H8=0,0,((H8-I8)/I8)))),(H8-I8)/I8)</f>
        <v>0.41643218908272367</v>
      </c>
    </row>
    <row r="9" spans="1:11" ht="15" customHeight="1" x14ac:dyDescent="0.2">
      <c r="A9" s="17">
        <f t="shared" ref="A9:A43" si="2">A8+1</f>
        <v>2</v>
      </c>
      <c r="B9" s="19" t="s">
        <v>8</v>
      </c>
      <c r="C9" s="28">
        <v>1239</v>
      </c>
      <c r="D9" s="29">
        <f t="shared" ref="D9:D44" si="3">RANK(C9,$C$8:$C$44)</f>
        <v>1</v>
      </c>
      <c r="E9" s="33">
        <v>1245</v>
      </c>
      <c r="F9" s="29">
        <f t="shared" ref="F9:F44" si="4">RANK(E9,$E$8:$E$44)</f>
        <v>1</v>
      </c>
      <c r="G9" s="13">
        <f t="shared" si="0"/>
        <v>-4.8192771084337354E-3</v>
      </c>
      <c r="H9" s="11">
        <v>2055</v>
      </c>
      <c r="I9" s="36">
        <v>1812</v>
      </c>
      <c r="J9" s="29">
        <f t="shared" ref="J9:J44" si="5">RANK(I9,$I$8:$I$44)</f>
        <v>1</v>
      </c>
      <c r="K9" s="13">
        <f t="shared" si="1"/>
        <v>0.13410596026490065</v>
      </c>
    </row>
    <row r="10" spans="1:11" ht="15" customHeight="1" x14ac:dyDescent="0.2">
      <c r="A10" s="17">
        <f t="shared" si="2"/>
        <v>3</v>
      </c>
      <c r="B10" s="19" t="s">
        <v>7</v>
      </c>
      <c r="C10" s="28">
        <v>685</v>
      </c>
      <c r="D10" s="29">
        <f t="shared" si="3"/>
        <v>4</v>
      </c>
      <c r="E10" s="33">
        <v>638</v>
      </c>
      <c r="F10" s="29">
        <f t="shared" si="4"/>
        <v>2</v>
      </c>
      <c r="G10" s="13">
        <f t="shared" si="0"/>
        <v>7.3667711598746077E-2</v>
      </c>
      <c r="H10" s="11">
        <v>1836</v>
      </c>
      <c r="I10" s="36">
        <v>1331</v>
      </c>
      <c r="J10" s="29">
        <f t="shared" si="5"/>
        <v>3</v>
      </c>
      <c r="K10" s="13">
        <f t="shared" si="1"/>
        <v>0.37941397445529679</v>
      </c>
    </row>
    <row r="11" spans="1:11" ht="15" customHeight="1" x14ac:dyDescent="0.2">
      <c r="A11" s="17">
        <f t="shared" si="2"/>
        <v>4</v>
      </c>
      <c r="B11" s="19" t="s">
        <v>9</v>
      </c>
      <c r="C11" s="28">
        <v>726</v>
      </c>
      <c r="D11" s="29">
        <f t="shared" si="3"/>
        <v>3</v>
      </c>
      <c r="E11" s="33">
        <v>437</v>
      </c>
      <c r="F11" s="29">
        <f t="shared" si="4"/>
        <v>4</v>
      </c>
      <c r="G11" s="13">
        <f t="shared" si="0"/>
        <v>0.66132723112128144</v>
      </c>
      <c r="H11" s="11">
        <v>1643</v>
      </c>
      <c r="I11" s="36">
        <v>1230</v>
      </c>
      <c r="J11" s="29">
        <f t="shared" si="5"/>
        <v>4</v>
      </c>
      <c r="K11" s="13">
        <f t="shared" si="1"/>
        <v>0.33577235772357722</v>
      </c>
    </row>
    <row r="12" spans="1:11" ht="15" customHeight="1" x14ac:dyDescent="0.2">
      <c r="A12" s="17">
        <f t="shared" si="2"/>
        <v>5</v>
      </c>
      <c r="B12" s="19" t="s">
        <v>10</v>
      </c>
      <c r="C12" s="28">
        <v>628</v>
      </c>
      <c r="D12" s="29">
        <f t="shared" si="3"/>
        <v>6</v>
      </c>
      <c r="E12" s="33">
        <v>400</v>
      </c>
      <c r="F12" s="29">
        <f t="shared" si="4"/>
        <v>5</v>
      </c>
      <c r="G12" s="13">
        <f t="shared" si="0"/>
        <v>0.56999999999999995</v>
      </c>
      <c r="H12" s="11">
        <v>1473</v>
      </c>
      <c r="I12" s="36">
        <v>1158</v>
      </c>
      <c r="J12" s="29">
        <f t="shared" si="5"/>
        <v>5</v>
      </c>
      <c r="K12" s="13">
        <f t="shared" si="1"/>
        <v>0.27202072538860106</v>
      </c>
    </row>
    <row r="13" spans="1:11" ht="15" customHeight="1" x14ac:dyDescent="0.2">
      <c r="A13" s="17">
        <f t="shared" si="2"/>
        <v>6</v>
      </c>
      <c r="B13" s="19" t="s">
        <v>11</v>
      </c>
      <c r="C13" s="28">
        <v>582</v>
      </c>
      <c r="D13" s="29">
        <f t="shared" si="3"/>
        <v>7</v>
      </c>
      <c r="E13" s="33">
        <v>319</v>
      </c>
      <c r="F13" s="29">
        <f t="shared" si="4"/>
        <v>9</v>
      </c>
      <c r="G13" s="13">
        <f t="shared" si="0"/>
        <v>0.82445141065830718</v>
      </c>
      <c r="H13" s="11">
        <v>1367</v>
      </c>
      <c r="I13" s="36">
        <v>737</v>
      </c>
      <c r="J13" s="29">
        <f t="shared" si="5"/>
        <v>9</v>
      </c>
      <c r="K13" s="13">
        <f t="shared" si="1"/>
        <v>0.85481682496607869</v>
      </c>
    </row>
    <row r="14" spans="1:11" ht="15" customHeight="1" x14ac:dyDescent="0.2">
      <c r="A14" s="17">
        <f t="shared" si="2"/>
        <v>7</v>
      </c>
      <c r="B14" s="19" t="s">
        <v>14</v>
      </c>
      <c r="C14" s="28">
        <v>635</v>
      </c>
      <c r="D14" s="29">
        <f t="shared" si="3"/>
        <v>5</v>
      </c>
      <c r="E14" s="33">
        <v>377</v>
      </c>
      <c r="F14" s="29">
        <f t="shared" si="4"/>
        <v>6</v>
      </c>
      <c r="G14" s="13">
        <f t="shared" si="0"/>
        <v>0.68435013262599464</v>
      </c>
      <c r="H14" s="11">
        <v>1305</v>
      </c>
      <c r="I14" s="36">
        <v>784</v>
      </c>
      <c r="J14" s="29">
        <f t="shared" si="5"/>
        <v>8</v>
      </c>
      <c r="K14" s="13">
        <f t="shared" si="1"/>
        <v>0.66454081632653061</v>
      </c>
    </row>
    <row r="15" spans="1:11" ht="15" customHeight="1" x14ac:dyDescent="0.2">
      <c r="A15" s="17">
        <f t="shared" si="2"/>
        <v>8</v>
      </c>
      <c r="B15" s="19" t="s">
        <v>15</v>
      </c>
      <c r="C15" s="28">
        <v>397</v>
      </c>
      <c r="D15" s="29">
        <f t="shared" si="3"/>
        <v>11</v>
      </c>
      <c r="E15" s="33">
        <v>271</v>
      </c>
      <c r="F15" s="29">
        <f t="shared" si="4"/>
        <v>10</v>
      </c>
      <c r="G15" s="13">
        <f t="shared" si="0"/>
        <v>0.46494464944649444</v>
      </c>
      <c r="H15" s="11">
        <v>1001</v>
      </c>
      <c r="I15" s="36">
        <v>798</v>
      </c>
      <c r="J15" s="29">
        <f t="shared" si="5"/>
        <v>7</v>
      </c>
      <c r="K15" s="13">
        <f t="shared" si="1"/>
        <v>0.25438596491228072</v>
      </c>
    </row>
    <row r="16" spans="1:11" ht="15" customHeight="1" x14ac:dyDescent="0.2">
      <c r="A16" s="17">
        <f t="shared" si="2"/>
        <v>9</v>
      </c>
      <c r="B16" s="19" t="s">
        <v>12</v>
      </c>
      <c r="C16" s="28">
        <v>538</v>
      </c>
      <c r="D16" s="29">
        <f t="shared" si="3"/>
        <v>8</v>
      </c>
      <c r="E16" s="33">
        <v>225</v>
      </c>
      <c r="F16" s="29">
        <f t="shared" si="4"/>
        <v>11</v>
      </c>
      <c r="G16" s="13">
        <f t="shared" si="0"/>
        <v>1.3911111111111112</v>
      </c>
      <c r="H16" s="11">
        <v>946</v>
      </c>
      <c r="I16" s="36">
        <v>639</v>
      </c>
      <c r="J16" s="29">
        <f t="shared" si="5"/>
        <v>10</v>
      </c>
      <c r="K16" s="13">
        <f t="shared" si="1"/>
        <v>0.48043818466353677</v>
      </c>
    </row>
    <row r="17" spans="1:11" ht="15" customHeight="1" x14ac:dyDescent="0.2">
      <c r="A17" s="17">
        <f t="shared" si="2"/>
        <v>10</v>
      </c>
      <c r="B17" s="19" t="s">
        <v>13</v>
      </c>
      <c r="C17" s="28">
        <v>360</v>
      </c>
      <c r="D17" s="29">
        <f t="shared" si="3"/>
        <v>13</v>
      </c>
      <c r="E17" s="33">
        <v>331</v>
      </c>
      <c r="F17" s="29">
        <f t="shared" si="4"/>
        <v>8</v>
      </c>
      <c r="G17" s="13">
        <f t="shared" si="0"/>
        <v>8.7613293051359523E-2</v>
      </c>
      <c r="H17" s="11">
        <v>897</v>
      </c>
      <c r="I17" s="36">
        <v>579</v>
      </c>
      <c r="J17" s="29">
        <f t="shared" si="5"/>
        <v>11</v>
      </c>
      <c r="K17" s="13">
        <f t="shared" si="1"/>
        <v>0.54922279792746109</v>
      </c>
    </row>
    <row r="18" spans="1:11" ht="15" customHeight="1" x14ac:dyDescent="0.2">
      <c r="A18" s="17">
        <f t="shared" si="2"/>
        <v>11</v>
      </c>
      <c r="B18" s="19" t="s">
        <v>17</v>
      </c>
      <c r="C18" s="28">
        <v>409</v>
      </c>
      <c r="D18" s="29">
        <f t="shared" si="3"/>
        <v>10</v>
      </c>
      <c r="E18" s="33">
        <v>148</v>
      </c>
      <c r="F18" s="29">
        <f t="shared" si="4"/>
        <v>13</v>
      </c>
      <c r="G18" s="13">
        <f t="shared" si="0"/>
        <v>1.7635135135135136</v>
      </c>
      <c r="H18" s="11">
        <v>854</v>
      </c>
      <c r="I18" s="36">
        <v>467</v>
      </c>
      <c r="J18" s="29">
        <f t="shared" si="5"/>
        <v>13</v>
      </c>
      <c r="K18" s="13">
        <f t="shared" si="1"/>
        <v>0.82869379014989297</v>
      </c>
    </row>
    <row r="19" spans="1:11" ht="15" customHeight="1" x14ac:dyDescent="0.2">
      <c r="A19" s="17">
        <f t="shared" si="2"/>
        <v>12</v>
      </c>
      <c r="B19" s="19" t="s">
        <v>18</v>
      </c>
      <c r="C19" s="28">
        <v>254</v>
      </c>
      <c r="D19" s="29">
        <f t="shared" si="3"/>
        <v>15</v>
      </c>
      <c r="E19" s="33">
        <v>225</v>
      </c>
      <c r="F19" s="29">
        <f t="shared" si="4"/>
        <v>11</v>
      </c>
      <c r="G19" s="13">
        <f t="shared" si="0"/>
        <v>0.12888888888888889</v>
      </c>
      <c r="H19" s="11">
        <v>790</v>
      </c>
      <c r="I19" s="36">
        <v>566</v>
      </c>
      <c r="J19" s="29">
        <f t="shared" si="5"/>
        <v>12</v>
      </c>
      <c r="K19" s="13">
        <f t="shared" si="1"/>
        <v>0.39575971731448761</v>
      </c>
    </row>
    <row r="20" spans="1:11" ht="15" customHeight="1" x14ac:dyDescent="0.2">
      <c r="A20" s="17">
        <f t="shared" si="2"/>
        <v>13</v>
      </c>
      <c r="B20" s="19" t="s">
        <v>20</v>
      </c>
      <c r="C20" s="28">
        <v>292</v>
      </c>
      <c r="D20" s="29">
        <f t="shared" si="3"/>
        <v>14</v>
      </c>
      <c r="E20" s="33">
        <v>94</v>
      </c>
      <c r="F20" s="29">
        <f t="shared" si="4"/>
        <v>16</v>
      </c>
      <c r="G20" s="13">
        <f t="shared" si="0"/>
        <v>2.1063829787234041</v>
      </c>
      <c r="H20" s="11">
        <v>728</v>
      </c>
      <c r="I20" s="36">
        <v>322</v>
      </c>
      <c r="J20" s="29">
        <f t="shared" si="5"/>
        <v>15</v>
      </c>
      <c r="K20" s="13">
        <f t="shared" si="1"/>
        <v>1.2608695652173914</v>
      </c>
    </row>
    <row r="21" spans="1:11" ht="15" customHeight="1" x14ac:dyDescent="0.2">
      <c r="A21" s="17">
        <f t="shared" si="2"/>
        <v>14</v>
      </c>
      <c r="B21" s="19" t="s">
        <v>19</v>
      </c>
      <c r="C21" s="28">
        <v>426</v>
      </c>
      <c r="D21" s="29">
        <f t="shared" si="3"/>
        <v>9</v>
      </c>
      <c r="E21" s="33">
        <v>362</v>
      </c>
      <c r="F21" s="29">
        <f t="shared" si="4"/>
        <v>7</v>
      </c>
      <c r="G21" s="13">
        <f t="shared" si="0"/>
        <v>0.17679558011049723</v>
      </c>
      <c r="H21" s="11">
        <v>720</v>
      </c>
      <c r="I21" s="36">
        <v>832</v>
      </c>
      <c r="J21" s="29">
        <f t="shared" si="5"/>
        <v>6</v>
      </c>
      <c r="K21" s="13">
        <f t="shared" si="1"/>
        <v>-0.13461538461538461</v>
      </c>
    </row>
    <row r="22" spans="1:11" ht="15" customHeight="1" x14ac:dyDescent="0.2">
      <c r="A22" s="17">
        <f t="shared" si="2"/>
        <v>15</v>
      </c>
      <c r="B22" s="19" t="s">
        <v>16</v>
      </c>
      <c r="C22" s="28">
        <v>389</v>
      </c>
      <c r="D22" s="29">
        <f t="shared" si="3"/>
        <v>12</v>
      </c>
      <c r="E22" s="33">
        <v>44</v>
      </c>
      <c r="F22" s="29">
        <f t="shared" si="4"/>
        <v>21</v>
      </c>
      <c r="G22" s="13">
        <f t="shared" si="0"/>
        <v>7.8409090909090908</v>
      </c>
      <c r="H22" s="11">
        <v>716</v>
      </c>
      <c r="I22" s="36">
        <v>242</v>
      </c>
      <c r="J22" s="29">
        <f t="shared" si="5"/>
        <v>17</v>
      </c>
      <c r="K22" s="13">
        <f t="shared" si="1"/>
        <v>1.9586776859504131</v>
      </c>
    </row>
    <row r="23" spans="1:11" ht="15" customHeight="1" x14ac:dyDescent="0.2">
      <c r="A23" s="17">
        <f t="shared" si="2"/>
        <v>16</v>
      </c>
      <c r="B23" s="19" t="s">
        <v>23</v>
      </c>
      <c r="C23" s="28">
        <v>142</v>
      </c>
      <c r="D23" s="29">
        <f t="shared" si="3"/>
        <v>18</v>
      </c>
      <c r="E23" s="33">
        <v>107</v>
      </c>
      <c r="F23" s="29">
        <f t="shared" si="4"/>
        <v>15</v>
      </c>
      <c r="G23" s="13">
        <f t="shared" si="0"/>
        <v>0.32710280373831774</v>
      </c>
      <c r="H23" s="11">
        <v>351</v>
      </c>
      <c r="I23" s="36">
        <v>224</v>
      </c>
      <c r="J23" s="29">
        <f t="shared" si="5"/>
        <v>18</v>
      </c>
      <c r="K23" s="13">
        <f t="shared" si="1"/>
        <v>0.5669642857142857</v>
      </c>
    </row>
    <row r="24" spans="1:11" ht="15" customHeight="1" x14ac:dyDescent="0.2">
      <c r="A24" s="17">
        <f t="shared" si="2"/>
        <v>17</v>
      </c>
      <c r="B24" s="19" t="s">
        <v>24</v>
      </c>
      <c r="C24" s="28">
        <v>198</v>
      </c>
      <c r="D24" s="29">
        <f t="shared" si="3"/>
        <v>16</v>
      </c>
      <c r="E24" s="33">
        <v>137</v>
      </c>
      <c r="F24" s="29">
        <f t="shared" si="4"/>
        <v>14</v>
      </c>
      <c r="G24" s="13">
        <f t="shared" si="0"/>
        <v>0.44525547445255476</v>
      </c>
      <c r="H24" s="11">
        <v>343</v>
      </c>
      <c r="I24" s="36">
        <v>314</v>
      </c>
      <c r="J24" s="29">
        <f t="shared" si="5"/>
        <v>16</v>
      </c>
      <c r="K24" s="13">
        <f t="shared" si="1"/>
        <v>9.2356687898089165E-2</v>
      </c>
    </row>
    <row r="25" spans="1:11" ht="15" customHeight="1" x14ac:dyDescent="0.2">
      <c r="A25" s="17">
        <f t="shared" si="2"/>
        <v>18</v>
      </c>
      <c r="B25" s="19" t="s">
        <v>22</v>
      </c>
      <c r="C25" s="28">
        <v>153</v>
      </c>
      <c r="D25" s="29">
        <f t="shared" si="3"/>
        <v>17</v>
      </c>
      <c r="E25" s="33">
        <v>56</v>
      </c>
      <c r="F25" s="29">
        <f t="shared" si="4"/>
        <v>20</v>
      </c>
      <c r="G25" s="13">
        <f t="shared" si="0"/>
        <v>1.7321428571428572</v>
      </c>
      <c r="H25" s="11">
        <v>328</v>
      </c>
      <c r="I25" s="36">
        <v>209</v>
      </c>
      <c r="J25" s="29">
        <f t="shared" si="5"/>
        <v>20</v>
      </c>
      <c r="K25" s="13">
        <f t="shared" si="1"/>
        <v>0.56937799043062198</v>
      </c>
    </row>
    <row r="26" spans="1:11" ht="15" customHeight="1" x14ac:dyDescent="0.2">
      <c r="A26" s="17">
        <f t="shared" si="2"/>
        <v>19</v>
      </c>
      <c r="B26" s="19" t="s">
        <v>21</v>
      </c>
      <c r="C26" s="28">
        <v>130</v>
      </c>
      <c r="D26" s="29">
        <f t="shared" si="3"/>
        <v>19</v>
      </c>
      <c r="E26" s="33">
        <v>72</v>
      </c>
      <c r="F26" s="29">
        <f t="shared" si="4"/>
        <v>17</v>
      </c>
      <c r="G26" s="13">
        <f t="shared" si="0"/>
        <v>0.80555555555555558</v>
      </c>
      <c r="H26" s="11">
        <v>327</v>
      </c>
      <c r="I26" s="36">
        <v>361</v>
      </c>
      <c r="J26" s="29">
        <f t="shared" si="5"/>
        <v>14</v>
      </c>
      <c r="K26" s="13">
        <f t="shared" si="1"/>
        <v>-9.4182825484764546E-2</v>
      </c>
    </row>
    <row r="27" spans="1:11" ht="15" customHeight="1" x14ac:dyDescent="0.2">
      <c r="A27" s="17">
        <f t="shared" si="2"/>
        <v>20</v>
      </c>
      <c r="B27" s="19" t="s">
        <v>26</v>
      </c>
      <c r="C27" s="28">
        <v>98</v>
      </c>
      <c r="D27" s="29">
        <f t="shared" si="3"/>
        <v>20</v>
      </c>
      <c r="E27" s="33">
        <v>57</v>
      </c>
      <c r="F27" s="29">
        <f t="shared" si="4"/>
        <v>19</v>
      </c>
      <c r="G27" s="13">
        <f t="shared" si="0"/>
        <v>0.7192982456140351</v>
      </c>
      <c r="H27" s="11">
        <v>225</v>
      </c>
      <c r="I27" s="36">
        <v>151</v>
      </c>
      <c r="J27" s="29">
        <f t="shared" si="5"/>
        <v>21</v>
      </c>
      <c r="K27" s="13">
        <f t="shared" si="1"/>
        <v>0.49006622516556292</v>
      </c>
    </row>
    <row r="28" spans="1:11" ht="15" customHeight="1" x14ac:dyDescent="0.2">
      <c r="A28" s="17">
        <f t="shared" si="2"/>
        <v>21</v>
      </c>
      <c r="B28" s="19" t="s">
        <v>30</v>
      </c>
      <c r="C28" s="28">
        <v>84</v>
      </c>
      <c r="D28" s="29">
        <f t="shared" si="3"/>
        <v>21</v>
      </c>
      <c r="E28" s="33">
        <v>31</v>
      </c>
      <c r="F28" s="29">
        <f t="shared" si="4"/>
        <v>24</v>
      </c>
      <c r="G28" s="13">
        <f t="shared" si="0"/>
        <v>1.7096774193548387</v>
      </c>
      <c r="H28" s="11">
        <v>139</v>
      </c>
      <c r="I28" s="36">
        <v>88</v>
      </c>
      <c r="J28" s="29">
        <f t="shared" si="5"/>
        <v>25</v>
      </c>
      <c r="K28" s="13">
        <f t="shared" si="1"/>
        <v>0.57954545454545459</v>
      </c>
    </row>
    <row r="29" spans="1:11" ht="15" customHeight="1" x14ac:dyDescent="0.2">
      <c r="A29" s="17">
        <f t="shared" si="2"/>
        <v>22</v>
      </c>
      <c r="B29" s="19" t="s">
        <v>28</v>
      </c>
      <c r="C29" s="28">
        <v>49</v>
      </c>
      <c r="D29" s="29">
        <f t="shared" si="3"/>
        <v>23</v>
      </c>
      <c r="E29" s="33">
        <v>38</v>
      </c>
      <c r="F29" s="29">
        <f t="shared" si="4"/>
        <v>23</v>
      </c>
      <c r="G29" s="13">
        <f t="shared" si="0"/>
        <v>0.28947368421052633</v>
      </c>
      <c r="H29" s="11">
        <v>134</v>
      </c>
      <c r="I29" s="36">
        <v>95</v>
      </c>
      <c r="J29" s="29">
        <f t="shared" si="5"/>
        <v>24</v>
      </c>
      <c r="K29" s="13">
        <f t="shared" si="1"/>
        <v>0.41052631578947368</v>
      </c>
    </row>
    <row r="30" spans="1:11" ht="15" customHeight="1" x14ac:dyDescent="0.2">
      <c r="A30" s="17">
        <f t="shared" si="2"/>
        <v>23</v>
      </c>
      <c r="B30" s="19" t="s">
        <v>29</v>
      </c>
      <c r="C30" s="28">
        <v>52</v>
      </c>
      <c r="D30" s="29">
        <f t="shared" si="3"/>
        <v>22</v>
      </c>
      <c r="E30" s="33">
        <v>43</v>
      </c>
      <c r="F30" s="29">
        <f t="shared" si="4"/>
        <v>22</v>
      </c>
      <c r="G30" s="13">
        <f t="shared" si="0"/>
        <v>0.20930232558139536</v>
      </c>
      <c r="H30" s="11">
        <v>126</v>
      </c>
      <c r="I30" s="36">
        <v>121</v>
      </c>
      <c r="J30" s="29">
        <f t="shared" si="5"/>
        <v>22</v>
      </c>
      <c r="K30" s="13">
        <f t="shared" si="1"/>
        <v>4.1322314049586778E-2</v>
      </c>
    </row>
    <row r="31" spans="1:11" ht="15" customHeight="1" x14ac:dyDescent="0.2">
      <c r="A31" s="17">
        <f t="shared" si="2"/>
        <v>24</v>
      </c>
      <c r="B31" s="19" t="s">
        <v>25</v>
      </c>
      <c r="C31" s="28">
        <v>37</v>
      </c>
      <c r="D31" s="29">
        <f t="shared" si="3"/>
        <v>24</v>
      </c>
      <c r="E31" s="33">
        <v>64</v>
      </c>
      <c r="F31" s="29">
        <f t="shared" si="4"/>
        <v>18</v>
      </c>
      <c r="G31" s="13">
        <f t="shared" si="0"/>
        <v>-0.421875</v>
      </c>
      <c r="H31" s="11">
        <v>82</v>
      </c>
      <c r="I31" s="36">
        <v>213</v>
      </c>
      <c r="J31" s="29">
        <f t="shared" si="5"/>
        <v>19</v>
      </c>
      <c r="K31" s="13">
        <f t="shared" si="1"/>
        <v>-0.61502347417840375</v>
      </c>
    </row>
    <row r="32" spans="1:11" ht="15" customHeight="1" x14ac:dyDescent="0.2">
      <c r="A32" s="17">
        <f t="shared" si="2"/>
        <v>25</v>
      </c>
      <c r="B32" s="19" t="s">
        <v>40</v>
      </c>
      <c r="C32" s="28">
        <v>7</v>
      </c>
      <c r="D32" s="29">
        <f t="shared" si="3"/>
        <v>27</v>
      </c>
      <c r="E32" s="33">
        <v>7</v>
      </c>
      <c r="F32" s="29">
        <f t="shared" si="4"/>
        <v>28</v>
      </c>
      <c r="G32" s="13">
        <f t="shared" si="0"/>
        <v>0</v>
      </c>
      <c r="H32" s="11">
        <v>67</v>
      </c>
      <c r="I32" s="36">
        <v>53</v>
      </c>
      <c r="J32" s="29">
        <f t="shared" si="5"/>
        <v>26</v>
      </c>
      <c r="K32" s="13">
        <f t="shared" si="1"/>
        <v>0.26415094339622641</v>
      </c>
    </row>
    <row r="33" spans="1:11" ht="15" customHeight="1" x14ac:dyDescent="0.2">
      <c r="A33" s="17">
        <f t="shared" si="2"/>
        <v>26</v>
      </c>
      <c r="B33" s="19" t="s">
        <v>34</v>
      </c>
      <c r="C33" s="28">
        <v>20</v>
      </c>
      <c r="D33" s="29">
        <f t="shared" si="3"/>
        <v>25</v>
      </c>
      <c r="E33" s="33">
        <v>4</v>
      </c>
      <c r="F33" s="29">
        <f t="shared" si="4"/>
        <v>29</v>
      </c>
      <c r="G33" s="13">
        <f t="shared" si="0"/>
        <v>4</v>
      </c>
      <c r="H33" s="11">
        <v>37</v>
      </c>
      <c r="I33" s="36">
        <v>13</v>
      </c>
      <c r="J33" s="29">
        <f t="shared" si="5"/>
        <v>29</v>
      </c>
      <c r="K33" s="13">
        <f t="shared" si="1"/>
        <v>1.8461538461538463</v>
      </c>
    </row>
    <row r="34" spans="1:11" ht="15" customHeight="1" x14ac:dyDescent="0.2">
      <c r="A34" s="17">
        <f t="shared" si="2"/>
        <v>27</v>
      </c>
      <c r="B34" s="19" t="s">
        <v>31</v>
      </c>
      <c r="C34" s="28">
        <v>8</v>
      </c>
      <c r="D34" s="29">
        <f t="shared" si="3"/>
        <v>26</v>
      </c>
      <c r="E34" s="33">
        <v>13</v>
      </c>
      <c r="F34" s="29">
        <f t="shared" si="4"/>
        <v>26</v>
      </c>
      <c r="G34" s="13">
        <f t="shared" si="0"/>
        <v>-0.38461538461538464</v>
      </c>
      <c r="H34" s="11">
        <v>24</v>
      </c>
      <c r="I34" s="36">
        <v>46</v>
      </c>
      <c r="J34" s="29">
        <f t="shared" si="5"/>
        <v>27</v>
      </c>
      <c r="K34" s="13">
        <f t="shared" si="1"/>
        <v>-0.47826086956521741</v>
      </c>
    </row>
    <row r="35" spans="1:11" ht="15" customHeight="1" x14ac:dyDescent="0.2">
      <c r="A35" s="17">
        <f t="shared" si="2"/>
        <v>28</v>
      </c>
      <c r="B35" s="19" t="s">
        <v>36</v>
      </c>
      <c r="C35" s="28">
        <v>2</v>
      </c>
      <c r="D35" s="29">
        <f t="shared" si="3"/>
        <v>30</v>
      </c>
      <c r="E35" s="33">
        <v>0</v>
      </c>
      <c r="F35" s="29">
        <f t="shared" si="4"/>
        <v>35</v>
      </c>
      <c r="G35" s="13">
        <f t="shared" si="0"/>
        <v>1</v>
      </c>
      <c r="H35" s="11">
        <v>16</v>
      </c>
      <c r="I35" s="36">
        <v>3</v>
      </c>
      <c r="J35" s="29">
        <f t="shared" si="5"/>
        <v>34</v>
      </c>
      <c r="K35" s="13">
        <f t="shared" si="1"/>
        <v>4.333333333333333</v>
      </c>
    </row>
    <row r="36" spans="1:11" ht="15" customHeight="1" x14ac:dyDescent="0.2">
      <c r="A36" s="17">
        <f t="shared" si="2"/>
        <v>29</v>
      </c>
      <c r="B36" s="19" t="s">
        <v>38</v>
      </c>
      <c r="C36" s="28">
        <v>5</v>
      </c>
      <c r="D36" s="29">
        <f t="shared" si="3"/>
        <v>28</v>
      </c>
      <c r="E36" s="33">
        <v>10</v>
      </c>
      <c r="F36" s="29">
        <f t="shared" si="4"/>
        <v>27</v>
      </c>
      <c r="G36" s="13">
        <f t="shared" si="0"/>
        <v>-0.5</v>
      </c>
      <c r="H36" s="11">
        <v>13</v>
      </c>
      <c r="I36" s="36">
        <v>20</v>
      </c>
      <c r="J36" s="29">
        <f t="shared" si="5"/>
        <v>28</v>
      </c>
      <c r="K36" s="13">
        <f t="shared" si="1"/>
        <v>-0.35</v>
      </c>
    </row>
    <row r="37" spans="1:11" ht="15" customHeight="1" x14ac:dyDescent="0.2">
      <c r="A37" s="17">
        <f t="shared" si="2"/>
        <v>30</v>
      </c>
      <c r="B37" s="19" t="s">
        <v>35</v>
      </c>
      <c r="C37" s="28">
        <v>5</v>
      </c>
      <c r="D37" s="29">
        <f t="shared" si="3"/>
        <v>28</v>
      </c>
      <c r="E37" s="33">
        <v>4</v>
      </c>
      <c r="F37" s="29">
        <f t="shared" si="4"/>
        <v>29</v>
      </c>
      <c r="G37" s="13">
        <f t="shared" si="0"/>
        <v>0.25</v>
      </c>
      <c r="H37" s="11">
        <v>12</v>
      </c>
      <c r="I37" s="36">
        <v>6</v>
      </c>
      <c r="J37" s="29">
        <f t="shared" si="5"/>
        <v>32</v>
      </c>
      <c r="K37" s="13">
        <f t="shared" si="1"/>
        <v>1</v>
      </c>
    </row>
    <row r="38" spans="1:11" ht="15" customHeight="1" x14ac:dyDescent="0.2">
      <c r="A38" s="17">
        <f t="shared" si="2"/>
        <v>31</v>
      </c>
      <c r="B38" s="19" t="s">
        <v>37</v>
      </c>
      <c r="C38" s="28">
        <v>2</v>
      </c>
      <c r="D38" s="29">
        <f t="shared" si="3"/>
        <v>30</v>
      </c>
      <c r="E38" s="33">
        <v>1</v>
      </c>
      <c r="F38" s="29">
        <f t="shared" si="4"/>
        <v>33</v>
      </c>
      <c r="G38" s="13">
        <f t="shared" si="0"/>
        <v>1</v>
      </c>
      <c r="H38" s="11">
        <v>7</v>
      </c>
      <c r="I38" s="36">
        <v>7</v>
      </c>
      <c r="J38" s="29">
        <f t="shared" si="5"/>
        <v>30</v>
      </c>
      <c r="K38" s="13">
        <f t="shared" si="1"/>
        <v>0</v>
      </c>
    </row>
    <row r="39" spans="1:11" ht="15" customHeight="1" x14ac:dyDescent="0.2">
      <c r="A39" s="17">
        <f t="shared" si="2"/>
        <v>32</v>
      </c>
      <c r="B39" s="19" t="s">
        <v>33</v>
      </c>
      <c r="C39" s="28">
        <v>1</v>
      </c>
      <c r="D39" s="29">
        <f t="shared" si="3"/>
        <v>34</v>
      </c>
      <c r="E39" s="33">
        <v>2</v>
      </c>
      <c r="F39" s="29">
        <f t="shared" si="4"/>
        <v>32</v>
      </c>
      <c r="G39" s="13">
        <f t="shared" si="0"/>
        <v>-0.5</v>
      </c>
      <c r="H39" s="11">
        <v>7</v>
      </c>
      <c r="I39" s="36">
        <v>6</v>
      </c>
      <c r="J39" s="29">
        <f t="shared" si="5"/>
        <v>32</v>
      </c>
      <c r="K39" s="13">
        <f t="shared" si="1"/>
        <v>0.16666666666666666</v>
      </c>
    </row>
    <row r="40" spans="1:11" ht="15" customHeight="1" x14ac:dyDescent="0.2">
      <c r="A40" s="17">
        <f t="shared" si="2"/>
        <v>33</v>
      </c>
      <c r="B40" s="19" t="s">
        <v>32</v>
      </c>
      <c r="C40" s="28">
        <v>2</v>
      </c>
      <c r="D40" s="29">
        <f t="shared" si="3"/>
        <v>30</v>
      </c>
      <c r="E40" s="33">
        <v>3</v>
      </c>
      <c r="F40" s="29">
        <f t="shared" si="4"/>
        <v>31</v>
      </c>
      <c r="G40" s="13">
        <f t="shared" si="0"/>
        <v>-0.33333333333333331</v>
      </c>
      <c r="H40" s="11">
        <v>6</v>
      </c>
      <c r="I40" s="36">
        <v>7</v>
      </c>
      <c r="J40" s="29">
        <f t="shared" si="5"/>
        <v>30</v>
      </c>
      <c r="K40" s="13">
        <f t="shared" si="1"/>
        <v>-0.14285714285714285</v>
      </c>
    </row>
    <row r="41" spans="1:11" ht="15" customHeight="1" x14ac:dyDescent="0.2">
      <c r="A41" s="17">
        <f t="shared" si="2"/>
        <v>34</v>
      </c>
      <c r="B41" s="19" t="s">
        <v>39</v>
      </c>
      <c r="C41" s="28">
        <v>2</v>
      </c>
      <c r="D41" s="29">
        <f t="shared" si="3"/>
        <v>30</v>
      </c>
      <c r="E41" s="33">
        <v>0</v>
      </c>
      <c r="F41" s="29">
        <f t="shared" si="4"/>
        <v>35</v>
      </c>
      <c r="G41" s="13">
        <f t="shared" si="0"/>
        <v>1</v>
      </c>
      <c r="H41" s="11">
        <v>4</v>
      </c>
      <c r="I41" s="36">
        <v>3</v>
      </c>
      <c r="J41" s="29">
        <f t="shared" si="5"/>
        <v>34</v>
      </c>
      <c r="K41" s="13">
        <f t="shared" si="1"/>
        <v>0.33333333333333331</v>
      </c>
    </row>
    <row r="42" spans="1:11" ht="15" customHeight="1" x14ac:dyDescent="0.2">
      <c r="A42" s="39">
        <f t="shared" si="2"/>
        <v>35</v>
      </c>
      <c r="B42" s="40" t="s">
        <v>42</v>
      </c>
      <c r="C42" s="41">
        <v>0</v>
      </c>
      <c r="D42" s="42">
        <f t="shared" si="3"/>
        <v>35</v>
      </c>
      <c r="E42" s="43">
        <v>0</v>
      </c>
      <c r="F42" s="42">
        <f t="shared" si="4"/>
        <v>35</v>
      </c>
      <c r="G42" s="44">
        <f t="shared" ref="G42" si="6">IF(ISERROR((C42-E42)/E42), IF(E42=0,IF(C42&gt;0,1,IF(C42=0,0,((C42-E42)/E42)))),(C42-E42)/E42)</f>
        <v>0</v>
      </c>
      <c r="H42" s="45">
        <v>1</v>
      </c>
      <c r="I42" s="46">
        <v>0</v>
      </c>
      <c r="J42" s="42">
        <f t="shared" si="5"/>
        <v>37</v>
      </c>
      <c r="K42" s="44">
        <f t="shared" ref="K42" si="7">IF(ISERROR((H42-I42)/I42), IF(I42=0,IF(H42&gt;0,1,IF(H42=0,0,((H42-I42)/I42)))),(H42-I42)/I42)</f>
        <v>1</v>
      </c>
    </row>
    <row r="43" spans="1:11" ht="15" customHeight="1" x14ac:dyDescent="0.2">
      <c r="A43" s="39">
        <f t="shared" si="2"/>
        <v>36</v>
      </c>
      <c r="B43" s="40" t="s">
        <v>48</v>
      </c>
      <c r="C43" s="41">
        <v>0</v>
      </c>
      <c r="D43" s="42">
        <f t="shared" si="3"/>
        <v>35</v>
      </c>
      <c r="E43" s="43">
        <v>1</v>
      </c>
      <c r="F43" s="42">
        <f t="shared" si="4"/>
        <v>33</v>
      </c>
      <c r="G43" s="44">
        <f t="shared" ref="G43:G44" si="8">IF(ISERROR((C43-E43)/E43), IF(E43=0,IF(C43&gt;0,1,IF(C43=0,0,((C43-E43)/E43)))),(C43-E43)/E43)</f>
        <v>-1</v>
      </c>
      <c r="H43" s="45">
        <v>0</v>
      </c>
      <c r="I43" s="46">
        <v>1</v>
      </c>
      <c r="J43" s="42">
        <f t="shared" si="5"/>
        <v>36</v>
      </c>
      <c r="K43" s="44">
        <f t="shared" ref="K43:K44" si="9">IF(ISERROR((H43-I43)/I43), IF(I43=0,IF(H43&gt;0,1,IF(H43=0,0,((H43-I43)/I43)))),(H43-I43)/I43)</f>
        <v>-1</v>
      </c>
    </row>
    <row r="44" spans="1:11" ht="15" customHeight="1" thickBot="1" x14ac:dyDescent="0.25">
      <c r="A44" s="38">
        <v>37</v>
      </c>
      <c r="B44" s="20" t="s">
        <v>27</v>
      </c>
      <c r="C44" s="30">
        <v>0</v>
      </c>
      <c r="D44" s="31">
        <f t="shared" si="3"/>
        <v>35</v>
      </c>
      <c r="E44" s="34">
        <v>15</v>
      </c>
      <c r="F44" s="31">
        <f t="shared" si="4"/>
        <v>25</v>
      </c>
      <c r="G44" s="15">
        <f t="shared" si="8"/>
        <v>-1</v>
      </c>
      <c r="H44" s="14">
        <v>0</v>
      </c>
      <c r="I44" s="37">
        <v>111</v>
      </c>
      <c r="J44" s="31">
        <f t="shared" si="5"/>
        <v>23</v>
      </c>
      <c r="K44" s="15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4" priority="38" operator="lessThan">
      <formula>0</formula>
    </cfRule>
  </conditionalFormatting>
  <conditionalFormatting sqref="G42 K42">
    <cfRule type="cellIs" dxfId="3" priority="19" operator="lessThan">
      <formula>0</formula>
    </cfRule>
  </conditionalFormatting>
  <conditionalFormatting sqref="G43 K43">
    <cfRule type="cellIs" dxfId="2" priority="4" operator="lessThan">
      <formula>0</formula>
    </cfRule>
  </conditionalFormatting>
  <conditionalFormatting sqref="G44 K44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51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5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6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2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3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D1716_March17</vt:lpstr>
      <vt:lpstr>D1716_March17!Print_Area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2017-04-12T14:56:14Z</dcterms:modified>
</cp:coreProperties>
</file>