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716_December17" sheetId="1" r:id="rId1"/>
  </sheets>
  <definedNames>
    <definedName name="_xlnm.Print_Area" localSheetId="0">D1716_December17!$A$1:$K$47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8" i="1"/>
  <c r="K47" i="1"/>
  <c r="G4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8" i="1"/>
  <c r="I7" i="1"/>
  <c r="H7" i="1"/>
  <c r="E7" i="1"/>
  <c r="C7" i="1"/>
  <c r="K45" i="1" l="1"/>
  <c r="K46" i="1"/>
  <c r="G45" i="1"/>
  <c r="G46" i="1"/>
  <c r="K44" i="1" l="1"/>
  <c r="G44" i="1"/>
  <c r="G8" i="1" l="1"/>
  <c r="K43" i="1"/>
  <c r="G43" i="1"/>
  <c r="A43" i="1"/>
  <c r="K7" i="1" l="1"/>
  <c r="G7" i="1" l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K6" i="1"/>
</calcChain>
</file>

<file path=xl/sharedStrings.xml><?xml version="1.0" encoding="utf-8"?>
<sst xmlns="http://schemas.openxmlformats.org/spreadsheetml/2006/main" count="52" uniqueCount="52">
  <si>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</si>
  <si>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</si>
  <si>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</si>
  <si>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</si>
  <si>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</si>
  <si>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</si>
  <si>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</si>
  <si>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</si>
  <si>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</si>
  <si>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</si>
  <si>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</si>
  <si>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</si>
  <si>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</si>
  <si>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</si>
  <si>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</si>
  <si>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</si>
  <si>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</si>
  <si>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</si>
  <si>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</si>
  <si>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</si>
  <si>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</si>
  <si>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</si>
  <si>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</si>
  <si>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</si>
  <si>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</si>
  <si>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</si>
  <si>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</si>
  <si>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</si>
  <si>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</si>
  <si>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</si>
  <si>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</si>
  <si>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</si>
  <si>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</si>
  <si>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</si>
  <si>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</si>
  <si>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</si>
  <si>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</si>
  <si>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</si>
  <si>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</si>
  <si>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</si>
  <si>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</si>
  <si>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D17/16</t>
  </si>
  <si>
    <t>BENTLEY</t>
  </si>
  <si>
    <t>DETHLEFFS</t>
  </si>
  <si>
    <t>TESLA</t>
  </si>
  <si>
    <t>MASERATI</t>
  </si>
  <si>
    <t>LIFAN</t>
  </si>
  <si>
    <t>December '17 -YTD</t>
  </si>
  <si>
    <t>Dec. '17</t>
  </si>
  <si>
    <t>Dec. '16</t>
  </si>
  <si>
    <t>Dec. '17 - YTD</t>
  </si>
  <si>
    <t>Dec. '16 -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</si>
</sst>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60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3" fontId="6" fillId="3" borderId="37" xfId="0" applyNumberFormat="1" applyFont="1" applyFill="1" applyBorder="1" applyAlignment="1">
      <alignment horizontal="center" vertical="center" wrapText="1"/>
    </xf>
    <xf numFmtId="165" fontId="10" fillId="3" borderId="38" xfId="2" applyNumberFormat="1" applyFont="1" applyFill="1" applyBorder="1" applyAlignment="1">
      <alignment horizontal="center" vertical="center"/>
    </xf>
    <xf numFmtId="3" fontId="7" fillId="3" borderId="39" xfId="0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right" vertical="center"/>
    </xf>
    <xf numFmtId="3" fontId="6" fillId="2" borderId="40" xfId="0" applyNumberFormat="1" applyFont="1" applyFill="1" applyBorder="1" applyAlignment="1">
      <alignment horizontal="center" vertical="center" wrapText="1"/>
    </xf>
    <xf numFmtId="3" fontId="6" fillId="3" borderId="39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129313</xdr:colOff>
      <xdr:row>0</xdr:row>
      <xdr:rowOff>19323</xdr:rowOff>
    </xdr:from>
    <xdr:to>
      <xdr:col>10</xdr:col>
      <xdr:colOff>640911</xdr:colOff>
      <xdr:row>2</xdr:row>
      <xdr:rowOff>202243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88" y="19323"/>
          <a:ext cx="511598" cy="8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47</v>
      </c>
      <c r="B2" s="4"/>
      <c r="C2" s="4"/>
      <c r="D2" s="4"/>
    </row>
    <row r="3" spans="1:11" ht="18.75" customHeight="1" x14ac:dyDescent="0.2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8.75" customHeight="1" x14ac:dyDescent="0.2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1.25" customHeight="1" thickBot="1" x14ac:dyDescent="0.25">
      <c r="G5" s="2"/>
    </row>
    <row r="6" spans="1:11" ht="15" customHeight="1" x14ac:dyDescent="0.2">
      <c r="A6" s="18" t="s">
        <v>2</v>
      </c>
      <c r="B6" s="6" t="s">
        <v>3</v>
      </c>
      <c r="C6" s="58" t="s">
        <v>48</v>
      </c>
      <c r="D6" s="59"/>
      <c r="E6" s="59" t="s">
        <v>49</v>
      </c>
      <c r="F6" s="59"/>
      <c r="G6" s="22" t="s">
        <v>41</v>
      </c>
      <c r="H6" s="20" t="s">
        <v>50</v>
      </c>
      <c r="I6" s="59" t="s">
        <v>51</v>
      </c>
      <c r="J6" s="59"/>
      <c r="K6" s="7" t="str">
        <f>G6</f>
        <v>% D17/16</v>
      </c>
    </row>
    <row r="7" spans="1:11" s="5" customFormat="1" ht="15" customHeight="1" thickBot="1" x14ac:dyDescent="0.25">
      <c r="A7" s="19" t="s">
        <v>4</v>
      </c>
      <c r="B7" s="8" t="s">
        <v>5</v>
      </c>
      <c r="C7" s="55">
        <f>SUM(C8:C47)</f>
        <v>5396</v>
      </c>
      <c r="D7" s="56"/>
      <c r="E7" s="56">
        <f>SUM(E8:E47)</f>
        <v>4765</v>
      </c>
      <c r="F7" s="56"/>
      <c r="G7" s="9">
        <f>C7/E7-1</f>
        <v>0.13242392444910811</v>
      </c>
      <c r="H7" s="21">
        <f>SUM(H8:H47)</f>
        <v>88083</v>
      </c>
      <c r="I7" s="56">
        <f>SUM(I8:I47)</f>
        <v>78873</v>
      </c>
      <c r="J7" s="56"/>
      <c r="K7" s="9">
        <f>H7/I7-1</f>
        <v>0.11676999733749183</v>
      </c>
    </row>
    <row r="8" spans="1:11" ht="15" customHeight="1" x14ac:dyDescent="0.2">
      <c r="A8" s="14">
        <v>1</v>
      </c>
      <c r="B8" s="16" t="s">
        <v>6</v>
      </c>
      <c r="C8" s="23">
        <v>587</v>
      </c>
      <c r="D8" s="24">
        <f>RANK(C8,$C$8:$C$47)</f>
        <v>1</v>
      </c>
      <c r="E8" s="27">
        <v>398</v>
      </c>
      <c r="F8" s="24">
        <f>RANK(E8,$E$8:$E$47)</f>
        <v>3</v>
      </c>
      <c r="G8" s="12">
        <f t="shared" ref="G8:G41" si="0">IF(ISERROR((C8-E8)/E8), IF(E8=0,IF(C8&gt;0,1,IF(C8=0,0,((C8-E8)/E8)))),(C8-E8)/E8)</f>
        <v>0.47487437185929648</v>
      </c>
      <c r="H8" s="10">
        <v>10026</v>
      </c>
      <c r="I8" s="29">
        <v>9496</v>
      </c>
      <c r="J8" s="24">
        <f>RANK(I8,$I$8:$I$47)</f>
        <v>1</v>
      </c>
      <c r="K8" s="12">
        <f t="shared" ref="K8:K41" si="1">IF(ISERROR((H8-I8)/I8), IF(I8=0,IF(H8&gt;0,1,IF(H8=0,0,((H8-I8)/I8)))),(H8-I8)/I8)</f>
        <v>5.581297388374052E-2</v>
      </c>
    </row>
    <row r="9" spans="1:11" ht="15" customHeight="1" x14ac:dyDescent="0.2">
      <c r="A9" s="15">
        <f t="shared" ref="A9:A43" si="2">A8+1</f>
        <v>2</v>
      </c>
      <c r="B9" s="17" t="s">
        <v>8</v>
      </c>
      <c r="C9" s="25">
        <v>440</v>
      </c>
      <c r="D9" s="26">
        <f t="shared" ref="D9:D47" si="3">RANK(C9,$C$8:$C$47)</f>
        <v>2</v>
      </c>
      <c r="E9" s="28">
        <v>209</v>
      </c>
      <c r="F9" s="26">
        <f t="shared" ref="F9:F47" si="4">RANK(E9,$E$8:$E$47)</f>
        <v>9</v>
      </c>
      <c r="G9" s="13">
        <f t="shared" si="0"/>
        <v>1.1052631578947369</v>
      </c>
      <c r="H9" s="11">
        <v>7194</v>
      </c>
      <c r="I9" s="30">
        <v>7289</v>
      </c>
      <c r="J9" s="26">
        <f t="shared" ref="J9:J47" si="5">RANK(I9,$I$8:$I$47)</f>
        <v>2</v>
      </c>
      <c r="K9" s="13">
        <f t="shared" si="1"/>
        <v>-1.3033337906434354E-2</v>
      </c>
    </row>
    <row r="10" spans="1:11" ht="15" customHeight="1" x14ac:dyDescent="0.2">
      <c r="A10" s="15">
        <f t="shared" si="2"/>
        <v>3</v>
      </c>
      <c r="B10" s="17" t="s">
        <v>7</v>
      </c>
      <c r="C10" s="25">
        <v>312</v>
      </c>
      <c r="D10" s="26">
        <f t="shared" si="3"/>
        <v>6</v>
      </c>
      <c r="E10" s="28">
        <v>256</v>
      </c>
      <c r="F10" s="26">
        <f t="shared" si="4"/>
        <v>7</v>
      </c>
      <c r="G10" s="13">
        <f t="shared" si="0"/>
        <v>0.21875</v>
      </c>
      <c r="H10" s="11">
        <v>6832</v>
      </c>
      <c r="I10" s="30">
        <v>6430</v>
      </c>
      <c r="J10" s="26">
        <f t="shared" si="5"/>
        <v>4</v>
      </c>
      <c r="K10" s="13">
        <f t="shared" si="1"/>
        <v>6.2519440124416792E-2</v>
      </c>
    </row>
    <row r="11" spans="1:11" ht="15" customHeight="1" x14ac:dyDescent="0.2">
      <c r="A11" s="15">
        <f t="shared" si="2"/>
        <v>4</v>
      </c>
      <c r="B11" s="17" t="s">
        <v>9</v>
      </c>
      <c r="C11" s="25">
        <v>303</v>
      </c>
      <c r="D11" s="26">
        <f t="shared" si="3"/>
        <v>7</v>
      </c>
      <c r="E11" s="28">
        <v>586</v>
      </c>
      <c r="F11" s="26">
        <f t="shared" si="4"/>
        <v>2</v>
      </c>
      <c r="G11" s="13">
        <f t="shared" si="0"/>
        <v>-0.48293515358361777</v>
      </c>
      <c r="H11" s="11">
        <v>6644</v>
      </c>
      <c r="I11" s="30">
        <v>7054</v>
      </c>
      <c r="J11" s="26">
        <f t="shared" si="5"/>
        <v>3</v>
      </c>
      <c r="K11" s="13">
        <f t="shared" si="1"/>
        <v>-5.8123050751346751E-2</v>
      </c>
    </row>
    <row r="12" spans="1:11" ht="15" customHeight="1" x14ac:dyDescent="0.2">
      <c r="A12" s="15">
        <f t="shared" si="2"/>
        <v>5</v>
      </c>
      <c r="B12" s="17" t="s">
        <v>10</v>
      </c>
      <c r="C12" s="25">
        <v>201</v>
      </c>
      <c r="D12" s="26">
        <f t="shared" si="3"/>
        <v>13</v>
      </c>
      <c r="E12" s="28">
        <v>118</v>
      </c>
      <c r="F12" s="26">
        <f t="shared" si="4"/>
        <v>15</v>
      </c>
      <c r="G12" s="13">
        <f t="shared" si="0"/>
        <v>0.70338983050847459</v>
      </c>
      <c r="H12" s="11">
        <v>6503</v>
      </c>
      <c r="I12" s="30">
        <v>5582</v>
      </c>
      <c r="J12" s="26">
        <f t="shared" si="5"/>
        <v>5</v>
      </c>
      <c r="K12" s="13">
        <f t="shared" si="1"/>
        <v>0.1649946255822286</v>
      </c>
    </row>
    <row r="13" spans="1:11" ht="15" customHeight="1" x14ac:dyDescent="0.2">
      <c r="A13" s="15">
        <f t="shared" si="2"/>
        <v>6</v>
      </c>
      <c r="B13" s="17" t="s">
        <v>14</v>
      </c>
      <c r="C13" s="25">
        <v>325</v>
      </c>
      <c r="D13" s="26">
        <f t="shared" si="3"/>
        <v>5</v>
      </c>
      <c r="E13" s="28">
        <v>244</v>
      </c>
      <c r="F13" s="26">
        <f t="shared" si="4"/>
        <v>8</v>
      </c>
      <c r="G13" s="13">
        <f t="shared" si="0"/>
        <v>0.33196721311475408</v>
      </c>
      <c r="H13" s="11">
        <v>6366</v>
      </c>
      <c r="I13" s="30">
        <v>4886</v>
      </c>
      <c r="J13" s="26">
        <f t="shared" si="5"/>
        <v>6</v>
      </c>
      <c r="K13" s="13">
        <f t="shared" si="1"/>
        <v>0.30290626279164962</v>
      </c>
    </row>
    <row r="14" spans="1:11" ht="15" customHeight="1" x14ac:dyDescent="0.2">
      <c r="A14" s="15">
        <f t="shared" si="2"/>
        <v>7</v>
      </c>
      <c r="B14" s="17" t="s">
        <v>11</v>
      </c>
      <c r="C14" s="25">
        <v>209</v>
      </c>
      <c r="D14" s="26">
        <f t="shared" si="3"/>
        <v>11</v>
      </c>
      <c r="E14" s="28">
        <v>138</v>
      </c>
      <c r="F14" s="26">
        <f t="shared" si="4"/>
        <v>13</v>
      </c>
      <c r="G14" s="13">
        <f t="shared" si="0"/>
        <v>0.51449275362318836</v>
      </c>
      <c r="H14" s="11">
        <v>5364</v>
      </c>
      <c r="I14" s="30">
        <v>4137</v>
      </c>
      <c r="J14" s="26">
        <f t="shared" si="5"/>
        <v>8</v>
      </c>
      <c r="K14" s="13">
        <f t="shared" si="1"/>
        <v>0.29659173313995651</v>
      </c>
    </row>
    <row r="15" spans="1:11" ht="15" customHeight="1" x14ac:dyDescent="0.2">
      <c r="A15" s="15">
        <f t="shared" si="2"/>
        <v>8</v>
      </c>
      <c r="B15" s="17" t="s">
        <v>12</v>
      </c>
      <c r="C15" s="25">
        <v>249</v>
      </c>
      <c r="D15" s="26">
        <f t="shared" si="3"/>
        <v>10</v>
      </c>
      <c r="E15" s="28">
        <v>313</v>
      </c>
      <c r="F15" s="26">
        <f t="shared" si="4"/>
        <v>5</v>
      </c>
      <c r="G15" s="13">
        <f t="shared" si="0"/>
        <v>-0.20447284345047922</v>
      </c>
      <c r="H15" s="11">
        <v>4107</v>
      </c>
      <c r="I15" s="30">
        <v>3781</v>
      </c>
      <c r="J15" s="26">
        <f t="shared" si="5"/>
        <v>10</v>
      </c>
      <c r="K15" s="13">
        <f t="shared" si="1"/>
        <v>8.6220576567045751E-2</v>
      </c>
    </row>
    <row r="16" spans="1:11" ht="15" customHeight="1" x14ac:dyDescent="0.2">
      <c r="A16" s="15">
        <f t="shared" si="2"/>
        <v>9</v>
      </c>
      <c r="B16" s="17" t="s">
        <v>16</v>
      </c>
      <c r="C16" s="25">
        <v>132</v>
      </c>
      <c r="D16" s="26">
        <f t="shared" si="3"/>
        <v>17</v>
      </c>
      <c r="E16" s="28">
        <v>61</v>
      </c>
      <c r="F16" s="26">
        <f t="shared" si="4"/>
        <v>19</v>
      </c>
      <c r="G16" s="13">
        <f t="shared" si="0"/>
        <v>1.1639344262295082</v>
      </c>
      <c r="H16" s="11">
        <v>4038</v>
      </c>
      <c r="I16" s="30">
        <v>1088</v>
      </c>
      <c r="J16" s="26">
        <f t="shared" si="5"/>
        <v>18</v>
      </c>
      <c r="K16" s="13">
        <f t="shared" si="1"/>
        <v>2.7113970588235294</v>
      </c>
    </row>
    <row r="17" spans="1:11" ht="15" customHeight="1" x14ac:dyDescent="0.2">
      <c r="A17" s="15">
        <f t="shared" si="2"/>
        <v>10</v>
      </c>
      <c r="B17" s="17" t="s">
        <v>13</v>
      </c>
      <c r="C17" s="25">
        <v>281</v>
      </c>
      <c r="D17" s="26">
        <f t="shared" si="3"/>
        <v>8</v>
      </c>
      <c r="E17" s="28">
        <v>694</v>
      </c>
      <c r="F17" s="26">
        <f t="shared" si="4"/>
        <v>1</v>
      </c>
      <c r="G17" s="13">
        <f t="shared" si="0"/>
        <v>-0.59510086455331412</v>
      </c>
      <c r="H17" s="11">
        <v>3920</v>
      </c>
      <c r="I17" s="30">
        <v>4432</v>
      </c>
      <c r="J17" s="26">
        <f t="shared" si="5"/>
        <v>7</v>
      </c>
      <c r="K17" s="13">
        <f t="shared" si="1"/>
        <v>-0.11552346570397112</v>
      </c>
    </row>
    <row r="18" spans="1:11" ht="15" customHeight="1" x14ac:dyDescent="0.2">
      <c r="A18" s="15">
        <f t="shared" si="2"/>
        <v>11</v>
      </c>
      <c r="B18" s="17" t="s">
        <v>15</v>
      </c>
      <c r="C18" s="25">
        <v>364</v>
      </c>
      <c r="D18" s="26">
        <f t="shared" si="3"/>
        <v>4</v>
      </c>
      <c r="E18" s="28">
        <v>289</v>
      </c>
      <c r="F18" s="26">
        <f t="shared" si="4"/>
        <v>6</v>
      </c>
      <c r="G18" s="13">
        <f t="shared" si="0"/>
        <v>0.25951557093425603</v>
      </c>
      <c r="H18" s="11">
        <v>3903</v>
      </c>
      <c r="I18" s="30">
        <v>3736</v>
      </c>
      <c r="J18" s="26">
        <f t="shared" si="5"/>
        <v>11</v>
      </c>
      <c r="K18" s="13">
        <f t="shared" si="1"/>
        <v>4.470021413276231E-2</v>
      </c>
    </row>
    <row r="19" spans="1:11" ht="15" customHeight="1" x14ac:dyDescent="0.2">
      <c r="A19" s="15">
        <f t="shared" si="2"/>
        <v>12</v>
      </c>
      <c r="B19" s="17" t="s">
        <v>17</v>
      </c>
      <c r="C19" s="25">
        <v>205</v>
      </c>
      <c r="D19" s="26">
        <f t="shared" si="3"/>
        <v>12</v>
      </c>
      <c r="E19" s="28">
        <v>168</v>
      </c>
      <c r="F19" s="26">
        <f t="shared" si="4"/>
        <v>11</v>
      </c>
      <c r="G19" s="13">
        <f t="shared" si="0"/>
        <v>0.22023809523809523</v>
      </c>
      <c r="H19" s="11">
        <v>3528</v>
      </c>
      <c r="I19" s="30">
        <v>3021</v>
      </c>
      <c r="J19" s="26">
        <f t="shared" si="5"/>
        <v>12</v>
      </c>
      <c r="K19" s="13">
        <f t="shared" si="1"/>
        <v>0.16782522343594836</v>
      </c>
    </row>
    <row r="20" spans="1:11" ht="15" customHeight="1" x14ac:dyDescent="0.2">
      <c r="A20" s="15">
        <f t="shared" si="2"/>
        <v>13</v>
      </c>
      <c r="B20" s="17" t="s">
        <v>19</v>
      </c>
      <c r="C20" s="25">
        <v>399</v>
      </c>
      <c r="D20" s="26">
        <f t="shared" si="3"/>
        <v>3</v>
      </c>
      <c r="E20" s="28">
        <v>347</v>
      </c>
      <c r="F20" s="26">
        <f t="shared" si="4"/>
        <v>4</v>
      </c>
      <c r="G20" s="13">
        <f t="shared" si="0"/>
        <v>0.14985590778097982</v>
      </c>
      <c r="H20" s="11">
        <v>3174</v>
      </c>
      <c r="I20" s="30">
        <v>3843</v>
      </c>
      <c r="J20" s="26">
        <f t="shared" si="5"/>
        <v>9</v>
      </c>
      <c r="K20" s="13">
        <f t="shared" si="1"/>
        <v>-0.17408274785323966</v>
      </c>
    </row>
    <row r="21" spans="1:11" ht="15" customHeight="1" x14ac:dyDescent="0.2">
      <c r="A21" s="15">
        <f t="shared" si="2"/>
        <v>14</v>
      </c>
      <c r="B21" s="17" t="s">
        <v>20</v>
      </c>
      <c r="C21" s="25">
        <v>269</v>
      </c>
      <c r="D21" s="26">
        <f t="shared" si="3"/>
        <v>9</v>
      </c>
      <c r="E21" s="28">
        <v>129</v>
      </c>
      <c r="F21" s="26">
        <f t="shared" si="4"/>
        <v>14</v>
      </c>
      <c r="G21" s="13">
        <f t="shared" si="0"/>
        <v>1.0852713178294573</v>
      </c>
      <c r="H21" s="11">
        <v>3086</v>
      </c>
      <c r="I21" s="30">
        <v>1428</v>
      </c>
      <c r="J21" s="26">
        <f t="shared" si="5"/>
        <v>17</v>
      </c>
      <c r="K21" s="13">
        <f t="shared" si="1"/>
        <v>1.1610644257703082</v>
      </c>
    </row>
    <row r="22" spans="1:11" ht="15" customHeight="1" x14ac:dyDescent="0.2">
      <c r="A22" s="15">
        <f t="shared" si="2"/>
        <v>15</v>
      </c>
      <c r="B22" s="17" t="s">
        <v>18</v>
      </c>
      <c r="C22" s="25">
        <v>201</v>
      </c>
      <c r="D22" s="26">
        <f t="shared" si="3"/>
        <v>13</v>
      </c>
      <c r="E22" s="28">
        <v>91</v>
      </c>
      <c r="F22" s="26">
        <f t="shared" si="4"/>
        <v>17</v>
      </c>
      <c r="G22" s="13">
        <f t="shared" si="0"/>
        <v>1.2087912087912087</v>
      </c>
      <c r="H22" s="11">
        <v>3085</v>
      </c>
      <c r="I22" s="30">
        <v>2618</v>
      </c>
      <c r="J22" s="26">
        <f t="shared" si="5"/>
        <v>13</v>
      </c>
      <c r="K22" s="13">
        <f t="shared" si="1"/>
        <v>0.17838044308632545</v>
      </c>
    </row>
    <row r="23" spans="1:11" ht="15" customHeight="1" x14ac:dyDescent="0.2">
      <c r="A23" s="15">
        <f t="shared" si="2"/>
        <v>16</v>
      </c>
      <c r="B23" s="17" t="s">
        <v>22</v>
      </c>
      <c r="C23" s="25">
        <v>80</v>
      </c>
      <c r="D23" s="26">
        <f t="shared" si="3"/>
        <v>20</v>
      </c>
      <c r="E23" s="28">
        <v>53</v>
      </c>
      <c r="F23" s="26">
        <f t="shared" si="4"/>
        <v>20</v>
      </c>
      <c r="G23" s="13">
        <f t="shared" si="0"/>
        <v>0.50943396226415094</v>
      </c>
      <c r="H23" s="11">
        <v>1874</v>
      </c>
      <c r="I23" s="30">
        <v>1780</v>
      </c>
      <c r="J23" s="26">
        <f t="shared" si="5"/>
        <v>14</v>
      </c>
      <c r="K23" s="13">
        <f t="shared" si="1"/>
        <v>5.2808988764044947E-2</v>
      </c>
    </row>
    <row r="24" spans="1:11" ht="15" customHeight="1" x14ac:dyDescent="0.2">
      <c r="A24" s="15">
        <f t="shared" si="2"/>
        <v>17</v>
      </c>
      <c r="B24" s="17" t="s">
        <v>24</v>
      </c>
      <c r="C24" s="25">
        <v>193</v>
      </c>
      <c r="D24" s="26">
        <f t="shared" si="3"/>
        <v>15</v>
      </c>
      <c r="E24" s="28">
        <v>109</v>
      </c>
      <c r="F24" s="26">
        <f t="shared" si="4"/>
        <v>16</v>
      </c>
      <c r="G24" s="13">
        <f t="shared" si="0"/>
        <v>0.77064220183486243</v>
      </c>
      <c r="H24" s="11">
        <v>1573</v>
      </c>
      <c r="I24" s="30">
        <v>1584</v>
      </c>
      <c r="J24" s="26">
        <f t="shared" si="5"/>
        <v>15</v>
      </c>
      <c r="K24" s="13">
        <f t="shared" si="1"/>
        <v>-6.9444444444444441E-3</v>
      </c>
    </row>
    <row r="25" spans="1:11" ht="15" customHeight="1" x14ac:dyDescent="0.2">
      <c r="A25" s="15">
        <f t="shared" si="2"/>
        <v>18</v>
      </c>
      <c r="B25" s="17" t="s">
        <v>21</v>
      </c>
      <c r="C25" s="25">
        <v>160</v>
      </c>
      <c r="D25" s="26">
        <f t="shared" si="3"/>
        <v>16</v>
      </c>
      <c r="E25" s="28">
        <v>175</v>
      </c>
      <c r="F25" s="26">
        <f t="shared" si="4"/>
        <v>10</v>
      </c>
      <c r="G25" s="13">
        <f t="shared" si="0"/>
        <v>-8.5714285714285715E-2</v>
      </c>
      <c r="H25" s="11">
        <v>1306</v>
      </c>
      <c r="I25" s="30">
        <v>1458</v>
      </c>
      <c r="J25" s="26">
        <f t="shared" si="5"/>
        <v>16</v>
      </c>
      <c r="K25" s="13">
        <f t="shared" si="1"/>
        <v>-0.10425240054869685</v>
      </c>
    </row>
    <row r="26" spans="1:11" ht="15" customHeight="1" x14ac:dyDescent="0.2">
      <c r="A26" s="15">
        <f t="shared" si="2"/>
        <v>19</v>
      </c>
      <c r="B26" s="17" t="s">
        <v>23</v>
      </c>
      <c r="C26" s="25">
        <v>78</v>
      </c>
      <c r="D26" s="26">
        <f t="shared" si="3"/>
        <v>21</v>
      </c>
      <c r="E26" s="28">
        <v>15</v>
      </c>
      <c r="F26" s="26">
        <f t="shared" si="4"/>
        <v>24</v>
      </c>
      <c r="G26" s="13">
        <f t="shared" si="0"/>
        <v>4.2</v>
      </c>
      <c r="H26" s="11">
        <v>1257</v>
      </c>
      <c r="I26" s="30">
        <v>816</v>
      </c>
      <c r="J26" s="26">
        <f t="shared" si="5"/>
        <v>20</v>
      </c>
      <c r="K26" s="13">
        <f t="shared" si="1"/>
        <v>0.5404411764705882</v>
      </c>
    </row>
    <row r="27" spans="1:11" ht="15" customHeight="1" x14ac:dyDescent="0.2">
      <c r="A27" s="15">
        <f t="shared" si="2"/>
        <v>20</v>
      </c>
      <c r="B27" s="17" t="s">
        <v>26</v>
      </c>
      <c r="C27" s="25">
        <v>84</v>
      </c>
      <c r="D27" s="26">
        <f t="shared" si="3"/>
        <v>18</v>
      </c>
      <c r="E27" s="28">
        <v>81</v>
      </c>
      <c r="F27" s="26">
        <f t="shared" si="4"/>
        <v>18</v>
      </c>
      <c r="G27" s="13">
        <f t="shared" si="0"/>
        <v>3.7037037037037035E-2</v>
      </c>
      <c r="H27" s="11">
        <v>967</v>
      </c>
      <c r="I27" s="30">
        <v>900</v>
      </c>
      <c r="J27" s="26">
        <f t="shared" si="5"/>
        <v>19</v>
      </c>
      <c r="K27" s="13">
        <f t="shared" si="1"/>
        <v>7.4444444444444438E-2</v>
      </c>
    </row>
    <row r="28" spans="1:11" ht="15" customHeight="1" x14ac:dyDescent="0.2">
      <c r="A28" s="15">
        <f t="shared" si="2"/>
        <v>21</v>
      </c>
      <c r="B28" s="17" t="s">
        <v>30</v>
      </c>
      <c r="C28" s="25">
        <v>81</v>
      </c>
      <c r="D28" s="26">
        <f t="shared" si="3"/>
        <v>19</v>
      </c>
      <c r="E28" s="28">
        <v>29</v>
      </c>
      <c r="F28" s="26">
        <f t="shared" si="4"/>
        <v>23</v>
      </c>
      <c r="G28" s="13">
        <f t="shared" si="0"/>
        <v>1.7931034482758621</v>
      </c>
      <c r="H28" s="11">
        <v>800</v>
      </c>
      <c r="I28" s="30">
        <v>621</v>
      </c>
      <c r="J28" s="26">
        <f t="shared" si="5"/>
        <v>23</v>
      </c>
      <c r="K28" s="13">
        <f t="shared" si="1"/>
        <v>0.28824476650563607</v>
      </c>
    </row>
    <row r="29" spans="1:11" ht="15" customHeight="1" x14ac:dyDescent="0.2">
      <c r="A29" s="15">
        <f t="shared" si="2"/>
        <v>22</v>
      </c>
      <c r="B29" s="17" t="s">
        <v>28</v>
      </c>
      <c r="C29" s="25">
        <v>67</v>
      </c>
      <c r="D29" s="26">
        <f t="shared" si="3"/>
        <v>22</v>
      </c>
      <c r="E29" s="28">
        <v>32</v>
      </c>
      <c r="F29" s="26">
        <f t="shared" si="4"/>
        <v>22</v>
      </c>
      <c r="G29" s="13">
        <f t="shared" si="0"/>
        <v>1.09375</v>
      </c>
      <c r="H29" s="11">
        <v>636</v>
      </c>
      <c r="I29" s="30">
        <v>697</v>
      </c>
      <c r="J29" s="26">
        <f t="shared" si="5"/>
        <v>22</v>
      </c>
      <c r="K29" s="13">
        <f t="shared" si="1"/>
        <v>-8.7517934002869446E-2</v>
      </c>
    </row>
    <row r="30" spans="1:11" ht="15" customHeight="1" x14ac:dyDescent="0.2">
      <c r="A30" s="15">
        <f t="shared" si="2"/>
        <v>23</v>
      </c>
      <c r="B30" s="17" t="s">
        <v>25</v>
      </c>
      <c r="C30" s="25">
        <v>66</v>
      </c>
      <c r="D30" s="26">
        <f t="shared" si="3"/>
        <v>23</v>
      </c>
      <c r="E30" s="28">
        <v>155</v>
      </c>
      <c r="F30" s="26">
        <f t="shared" si="4"/>
        <v>12</v>
      </c>
      <c r="G30" s="13">
        <f t="shared" si="0"/>
        <v>-0.5741935483870968</v>
      </c>
      <c r="H30" s="11">
        <v>616</v>
      </c>
      <c r="I30" s="30">
        <v>815</v>
      </c>
      <c r="J30" s="26">
        <f t="shared" si="5"/>
        <v>21</v>
      </c>
      <c r="K30" s="13">
        <f t="shared" si="1"/>
        <v>-0.2441717791411043</v>
      </c>
    </row>
    <row r="31" spans="1:11" ht="15" customHeight="1" x14ac:dyDescent="0.2">
      <c r="A31" s="15">
        <f t="shared" si="2"/>
        <v>24</v>
      </c>
      <c r="B31" s="17" t="s">
        <v>29</v>
      </c>
      <c r="C31" s="25">
        <v>65</v>
      </c>
      <c r="D31" s="26">
        <f t="shared" si="3"/>
        <v>24</v>
      </c>
      <c r="E31" s="28">
        <v>40</v>
      </c>
      <c r="F31" s="26">
        <f t="shared" si="4"/>
        <v>21</v>
      </c>
      <c r="G31" s="13">
        <f t="shared" si="0"/>
        <v>0.625</v>
      </c>
      <c r="H31" s="11">
        <v>593</v>
      </c>
      <c r="I31" s="30">
        <v>517</v>
      </c>
      <c r="J31" s="26">
        <f t="shared" si="5"/>
        <v>24</v>
      </c>
      <c r="K31" s="13">
        <f t="shared" si="1"/>
        <v>0.14700193423597679</v>
      </c>
    </row>
    <row r="32" spans="1:11" ht="15" customHeight="1" x14ac:dyDescent="0.2">
      <c r="A32" s="15">
        <f t="shared" si="2"/>
        <v>25</v>
      </c>
      <c r="B32" s="17" t="s">
        <v>31</v>
      </c>
      <c r="C32" s="25">
        <v>17</v>
      </c>
      <c r="D32" s="26">
        <f t="shared" si="3"/>
        <v>25</v>
      </c>
      <c r="E32" s="28">
        <v>3</v>
      </c>
      <c r="F32" s="26">
        <f t="shared" si="4"/>
        <v>29</v>
      </c>
      <c r="G32" s="13">
        <f t="shared" si="0"/>
        <v>4.666666666666667</v>
      </c>
      <c r="H32" s="11">
        <v>201</v>
      </c>
      <c r="I32" s="30">
        <v>233</v>
      </c>
      <c r="J32" s="26">
        <f t="shared" si="5"/>
        <v>25</v>
      </c>
      <c r="K32" s="13">
        <f t="shared" si="1"/>
        <v>-0.13733905579399142</v>
      </c>
    </row>
    <row r="33" spans="1:11" ht="15" customHeight="1" x14ac:dyDescent="0.2">
      <c r="A33" s="15">
        <f t="shared" si="2"/>
        <v>26</v>
      </c>
      <c r="B33" s="17" t="s">
        <v>34</v>
      </c>
      <c r="C33" s="25">
        <v>12</v>
      </c>
      <c r="D33" s="26">
        <f t="shared" si="3"/>
        <v>26</v>
      </c>
      <c r="E33" s="28">
        <v>5</v>
      </c>
      <c r="F33" s="26">
        <f t="shared" si="4"/>
        <v>26</v>
      </c>
      <c r="G33" s="13">
        <f t="shared" si="0"/>
        <v>1.4</v>
      </c>
      <c r="H33" s="11">
        <v>131</v>
      </c>
      <c r="I33" s="30">
        <v>74</v>
      </c>
      <c r="J33" s="26">
        <f t="shared" si="5"/>
        <v>29</v>
      </c>
      <c r="K33" s="13">
        <f t="shared" si="1"/>
        <v>0.77027027027027029</v>
      </c>
    </row>
    <row r="34" spans="1:11" ht="15" customHeight="1" x14ac:dyDescent="0.2">
      <c r="A34" s="15">
        <f t="shared" si="2"/>
        <v>27</v>
      </c>
      <c r="B34" s="17" t="s">
        <v>40</v>
      </c>
      <c r="C34" s="25">
        <v>0</v>
      </c>
      <c r="D34" s="26">
        <f t="shared" si="3"/>
        <v>33</v>
      </c>
      <c r="E34" s="28">
        <v>5</v>
      </c>
      <c r="F34" s="26">
        <f t="shared" si="4"/>
        <v>26</v>
      </c>
      <c r="G34" s="13">
        <f t="shared" si="0"/>
        <v>-1</v>
      </c>
      <c r="H34" s="11">
        <v>76</v>
      </c>
      <c r="I34" s="30">
        <v>92</v>
      </c>
      <c r="J34" s="26">
        <f t="shared" si="5"/>
        <v>28</v>
      </c>
      <c r="K34" s="13">
        <f t="shared" si="1"/>
        <v>-0.17391304347826086</v>
      </c>
    </row>
    <row r="35" spans="1:11" ht="15" customHeight="1" x14ac:dyDescent="0.2">
      <c r="A35" s="15">
        <f t="shared" si="2"/>
        <v>28</v>
      </c>
      <c r="B35" s="17" t="s">
        <v>36</v>
      </c>
      <c r="C35" s="25">
        <v>3</v>
      </c>
      <c r="D35" s="26">
        <f t="shared" si="3"/>
        <v>29</v>
      </c>
      <c r="E35" s="28">
        <v>3</v>
      </c>
      <c r="F35" s="26">
        <f t="shared" si="4"/>
        <v>29</v>
      </c>
      <c r="G35" s="13">
        <f t="shared" si="0"/>
        <v>0</v>
      </c>
      <c r="H35" s="11">
        <v>67</v>
      </c>
      <c r="I35" s="30">
        <v>32</v>
      </c>
      <c r="J35" s="26">
        <f t="shared" si="5"/>
        <v>33</v>
      </c>
      <c r="K35" s="13">
        <f t="shared" si="1"/>
        <v>1.09375</v>
      </c>
    </row>
    <row r="36" spans="1:11" ht="15" customHeight="1" x14ac:dyDescent="0.2">
      <c r="A36" s="15">
        <f t="shared" si="2"/>
        <v>29</v>
      </c>
      <c r="B36" s="17" t="s">
        <v>38</v>
      </c>
      <c r="C36" s="25">
        <v>0</v>
      </c>
      <c r="D36" s="26">
        <f t="shared" si="3"/>
        <v>33</v>
      </c>
      <c r="E36" s="28">
        <v>3</v>
      </c>
      <c r="F36" s="26">
        <f t="shared" si="4"/>
        <v>29</v>
      </c>
      <c r="G36" s="13">
        <f t="shared" si="0"/>
        <v>-1</v>
      </c>
      <c r="H36" s="11">
        <v>50</v>
      </c>
      <c r="I36" s="30">
        <v>129</v>
      </c>
      <c r="J36" s="26">
        <f t="shared" si="5"/>
        <v>27</v>
      </c>
      <c r="K36" s="13">
        <f t="shared" si="1"/>
        <v>-0.61240310077519378</v>
      </c>
    </row>
    <row r="37" spans="1:11" ht="15" customHeight="1" x14ac:dyDescent="0.2">
      <c r="A37" s="15">
        <f t="shared" si="2"/>
        <v>30</v>
      </c>
      <c r="B37" s="17" t="s">
        <v>37</v>
      </c>
      <c r="C37" s="25">
        <v>5</v>
      </c>
      <c r="D37" s="26">
        <f t="shared" si="3"/>
        <v>27</v>
      </c>
      <c r="E37" s="28">
        <v>6</v>
      </c>
      <c r="F37" s="26">
        <f t="shared" si="4"/>
        <v>25</v>
      </c>
      <c r="G37" s="13">
        <f t="shared" si="0"/>
        <v>-0.16666666666666666</v>
      </c>
      <c r="H37" s="11">
        <v>38</v>
      </c>
      <c r="I37" s="30">
        <v>34</v>
      </c>
      <c r="J37" s="26">
        <f t="shared" si="5"/>
        <v>32</v>
      </c>
      <c r="K37" s="13">
        <f t="shared" si="1"/>
        <v>0.11764705882352941</v>
      </c>
    </row>
    <row r="38" spans="1:11" ht="15" customHeight="1" x14ac:dyDescent="0.2">
      <c r="A38" s="15">
        <f t="shared" si="2"/>
        <v>31</v>
      </c>
      <c r="B38" s="17" t="s">
        <v>39</v>
      </c>
      <c r="C38" s="25">
        <v>4</v>
      </c>
      <c r="D38" s="26">
        <f t="shared" si="3"/>
        <v>28</v>
      </c>
      <c r="E38" s="28">
        <v>4</v>
      </c>
      <c r="F38" s="26">
        <f t="shared" si="4"/>
        <v>28</v>
      </c>
      <c r="G38" s="13">
        <f t="shared" si="0"/>
        <v>0</v>
      </c>
      <c r="H38" s="11">
        <v>37</v>
      </c>
      <c r="I38" s="30">
        <v>28</v>
      </c>
      <c r="J38" s="26">
        <f t="shared" si="5"/>
        <v>34</v>
      </c>
      <c r="K38" s="13">
        <f t="shared" si="1"/>
        <v>0.32142857142857145</v>
      </c>
    </row>
    <row r="39" spans="1:11" ht="15" customHeight="1" x14ac:dyDescent="0.2">
      <c r="A39" s="15">
        <f t="shared" si="2"/>
        <v>32</v>
      </c>
      <c r="B39" s="17" t="s">
        <v>33</v>
      </c>
      <c r="C39" s="25">
        <v>2</v>
      </c>
      <c r="D39" s="26">
        <f t="shared" si="3"/>
        <v>30</v>
      </c>
      <c r="E39" s="28">
        <v>1</v>
      </c>
      <c r="F39" s="26">
        <f t="shared" si="4"/>
        <v>34</v>
      </c>
      <c r="G39" s="13">
        <f t="shared" si="0"/>
        <v>1</v>
      </c>
      <c r="H39" s="11">
        <v>36</v>
      </c>
      <c r="I39" s="30">
        <v>42</v>
      </c>
      <c r="J39" s="26">
        <f t="shared" si="5"/>
        <v>30</v>
      </c>
      <c r="K39" s="13">
        <f t="shared" si="1"/>
        <v>-0.14285714285714285</v>
      </c>
    </row>
    <row r="40" spans="1:11" ht="15" customHeight="1" x14ac:dyDescent="0.2">
      <c r="A40" s="15">
        <f t="shared" si="2"/>
        <v>33</v>
      </c>
      <c r="B40" s="17" t="s">
        <v>35</v>
      </c>
      <c r="C40" s="25">
        <v>1</v>
      </c>
      <c r="D40" s="26">
        <f t="shared" si="3"/>
        <v>31</v>
      </c>
      <c r="E40" s="28">
        <v>2</v>
      </c>
      <c r="F40" s="26">
        <f t="shared" si="4"/>
        <v>32</v>
      </c>
      <c r="G40" s="13">
        <f t="shared" si="0"/>
        <v>-0.5</v>
      </c>
      <c r="H40" s="11">
        <v>34</v>
      </c>
      <c r="I40" s="30">
        <v>41</v>
      </c>
      <c r="J40" s="26">
        <f t="shared" si="5"/>
        <v>31</v>
      </c>
      <c r="K40" s="13">
        <f t="shared" si="1"/>
        <v>-0.17073170731707318</v>
      </c>
    </row>
    <row r="41" spans="1:11" ht="15" customHeight="1" x14ac:dyDescent="0.2">
      <c r="A41" s="15">
        <f t="shared" si="2"/>
        <v>34</v>
      </c>
      <c r="B41" s="17" t="s">
        <v>32</v>
      </c>
      <c r="C41" s="25">
        <v>0</v>
      </c>
      <c r="D41" s="26">
        <f t="shared" si="3"/>
        <v>33</v>
      </c>
      <c r="E41" s="28">
        <v>2</v>
      </c>
      <c r="F41" s="26">
        <f t="shared" si="4"/>
        <v>32</v>
      </c>
      <c r="G41" s="13">
        <f t="shared" si="0"/>
        <v>-1</v>
      </c>
      <c r="H41" s="11">
        <v>8</v>
      </c>
      <c r="I41" s="30">
        <v>23</v>
      </c>
      <c r="J41" s="26">
        <f t="shared" si="5"/>
        <v>35</v>
      </c>
      <c r="K41" s="13">
        <f t="shared" si="1"/>
        <v>-0.65217391304347827</v>
      </c>
    </row>
    <row r="42" spans="1:11" ht="15" customHeight="1" x14ac:dyDescent="0.2">
      <c r="A42" s="31">
        <f t="shared" si="2"/>
        <v>35</v>
      </c>
      <c r="B42" s="32" t="s">
        <v>45</v>
      </c>
      <c r="C42" s="33">
        <v>1</v>
      </c>
      <c r="D42" s="34">
        <f t="shared" si="3"/>
        <v>31</v>
      </c>
      <c r="E42" s="35">
        <v>1</v>
      </c>
      <c r="F42" s="34">
        <f t="shared" si="4"/>
        <v>34</v>
      </c>
      <c r="G42" s="36">
        <f t="shared" ref="G42" si="6">IF(ISERROR((C42-E42)/E42), IF(E42=0,IF(C42&gt;0,1,IF(C42=0,0,((C42-E42)/E42)))),(C42-E42)/E42)</f>
        <v>0</v>
      </c>
      <c r="H42" s="37">
        <v>4</v>
      </c>
      <c r="I42" s="38">
        <v>2</v>
      </c>
      <c r="J42" s="34">
        <f t="shared" si="5"/>
        <v>37</v>
      </c>
      <c r="K42" s="36">
        <f t="shared" ref="K42" si="7">IF(ISERROR((H42-I42)/I42), IF(I42=0,IF(H42&gt;0,1,IF(H42=0,0,((H42-I42)/I42)))),(H42-I42)/I42)</f>
        <v>1</v>
      </c>
    </row>
    <row r="43" spans="1:11" ht="15" customHeight="1" x14ac:dyDescent="0.2">
      <c r="A43" s="31">
        <f t="shared" si="2"/>
        <v>36</v>
      </c>
      <c r="B43" s="32" t="s">
        <v>42</v>
      </c>
      <c r="C43" s="33">
        <v>0</v>
      </c>
      <c r="D43" s="34">
        <f t="shared" si="3"/>
        <v>33</v>
      </c>
      <c r="E43" s="35">
        <v>0</v>
      </c>
      <c r="F43" s="34">
        <f t="shared" si="4"/>
        <v>36</v>
      </c>
      <c r="G43" s="36">
        <f t="shared" ref="G43:G47" si="8">IF(ISERROR((C43-E43)/E43), IF(E43=0,IF(C43&gt;0,1,IF(C43=0,0,((C43-E43)/E43)))),(C43-E43)/E43)</f>
        <v>0</v>
      </c>
      <c r="H43" s="37">
        <v>3</v>
      </c>
      <c r="I43" s="38">
        <v>0</v>
      </c>
      <c r="J43" s="34">
        <f t="shared" si="5"/>
        <v>39</v>
      </c>
      <c r="K43" s="36">
        <f t="shared" ref="K43:K47" si="9">IF(ISERROR((H43-I43)/I43), IF(I43=0,IF(H43&gt;0,1,IF(H43=0,0,((H43-I43)/I43)))),(H43-I43)/I43)</f>
        <v>1</v>
      </c>
    </row>
    <row r="44" spans="1:11" ht="15" customHeight="1" x14ac:dyDescent="0.2">
      <c r="A44" s="15">
        <v>37</v>
      </c>
      <c r="B44" s="17" t="s">
        <v>46</v>
      </c>
      <c r="C44" s="25">
        <v>0</v>
      </c>
      <c r="D44" s="26">
        <f t="shared" si="3"/>
        <v>33</v>
      </c>
      <c r="E44" s="28">
        <v>0</v>
      </c>
      <c r="F44" s="26">
        <f t="shared" si="4"/>
        <v>36</v>
      </c>
      <c r="G44" s="13">
        <f t="shared" si="8"/>
        <v>0</v>
      </c>
      <c r="H44" s="11">
        <v>3</v>
      </c>
      <c r="I44" s="30">
        <v>0</v>
      </c>
      <c r="J44" s="26">
        <f t="shared" si="5"/>
        <v>39</v>
      </c>
      <c r="K44" s="13">
        <f t="shared" si="9"/>
        <v>1</v>
      </c>
    </row>
    <row r="45" spans="1:11" ht="15" customHeight="1" x14ac:dyDescent="0.2">
      <c r="A45" s="39">
        <v>38</v>
      </c>
      <c r="B45" s="40" t="s">
        <v>27</v>
      </c>
      <c r="C45" s="41">
        <v>0</v>
      </c>
      <c r="D45" s="42">
        <f t="shared" si="3"/>
        <v>33</v>
      </c>
      <c r="E45" s="43">
        <v>0</v>
      </c>
      <c r="F45" s="42">
        <f t="shared" si="4"/>
        <v>36</v>
      </c>
      <c r="G45" s="44">
        <f t="shared" si="8"/>
        <v>0</v>
      </c>
      <c r="H45" s="45">
        <v>2</v>
      </c>
      <c r="I45" s="46">
        <v>130</v>
      </c>
      <c r="J45" s="42">
        <f t="shared" si="5"/>
        <v>26</v>
      </c>
      <c r="K45" s="44">
        <f t="shared" si="9"/>
        <v>-0.98461538461538467</v>
      </c>
    </row>
    <row r="46" spans="1:11" ht="15" customHeight="1" x14ac:dyDescent="0.2">
      <c r="A46" s="15">
        <v>39</v>
      </c>
      <c r="B46" s="17" t="s">
        <v>44</v>
      </c>
      <c r="C46" s="25">
        <v>0</v>
      </c>
      <c r="D46" s="26">
        <f t="shared" si="3"/>
        <v>33</v>
      </c>
      <c r="E46" s="28">
        <v>0</v>
      </c>
      <c r="F46" s="26">
        <f t="shared" si="4"/>
        <v>36</v>
      </c>
      <c r="G46" s="13">
        <f t="shared" si="8"/>
        <v>0</v>
      </c>
      <c r="H46" s="11">
        <v>1</v>
      </c>
      <c r="I46" s="30">
        <v>3</v>
      </c>
      <c r="J46" s="26">
        <f t="shared" si="5"/>
        <v>36</v>
      </c>
      <c r="K46" s="13">
        <f t="shared" si="9"/>
        <v>-0.66666666666666663</v>
      </c>
    </row>
    <row r="47" spans="1:11" ht="15" customHeight="1" thickBot="1" x14ac:dyDescent="0.25">
      <c r="A47" s="47">
        <v>40</v>
      </c>
      <c r="B47" s="48" t="s">
        <v>43</v>
      </c>
      <c r="C47" s="49">
        <v>0</v>
      </c>
      <c r="D47" s="50">
        <f t="shared" si="3"/>
        <v>33</v>
      </c>
      <c r="E47" s="51">
        <v>0</v>
      </c>
      <c r="F47" s="50">
        <f t="shared" si="4"/>
        <v>36</v>
      </c>
      <c r="G47" s="52">
        <f t="shared" si="8"/>
        <v>0</v>
      </c>
      <c r="H47" s="53">
        <v>0</v>
      </c>
      <c r="I47" s="54">
        <v>1</v>
      </c>
      <c r="J47" s="50">
        <f t="shared" si="5"/>
        <v>38</v>
      </c>
      <c r="K47" s="52">
        <f t="shared" si="9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1 K8:K41">
    <cfRule type="cellIs" dxfId="6" priority="47" operator="lessThan">
      <formula>0</formula>
    </cfRule>
  </conditionalFormatting>
  <conditionalFormatting sqref="G42 K42">
    <cfRule type="cellIs" dxfId="5" priority="28" operator="lessThan">
      <formula>0</formula>
    </cfRule>
  </conditionalFormatting>
  <conditionalFormatting sqref="G43 K43">
    <cfRule type="cellIs" dxfId="4" priority="13" operator="lessThan">
      <formula>0</formula>
    </cfRule>
  </conditionalFormatting>
  <conditionalFormatting sqref="G44 K44">
    <cfRule type="cellIs" dxfId="3" priority="10" operator="lessThan">
      <formula>0</formula>
    </cfRule>
  </conditionalFormatting>
  <conditionalFormatting sqref="G45 K45">
    <cfRule type="cellIs" dxfId="2" priority="7" operator="lessThan">
      <formula>0</formula>
    </cfRule>
  </conditionalFormatting>
  <conditionalFormatting sqref="G46 K46">
    <cfRule type="cellIs" dxfId="1" priority="4" operator="lessThan">
      <formula>0</formula>
    </cfRule>
  </conditionalFormatting>
  <conditionalFormatting sqref="G47 K47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9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30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59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60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14" id="{424E2D28-01EB-45B7-AB9C-F1B6A029A42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</xm:sqref>
        </x14:conditionalFormatting>
        <x14:conditionalFormatting xmlns:xm="http://schemas.microsoft.com/office/excel/2006/main">
          <x14:cfRule type="iconSet" priority="15" id="{78503A77-A18E-4428-97C3-06E6A2C03B8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</xm:sqref>
        </x14:conditionalFormatting>
        <x14:conditionalFormatting xmlns:xm="http://schemas.microsoft.com/office/excel/2006/main">
          <x14:cfRule type="iconSet" priority="11" id="{31961835-E151-4CDC-ADC2-1CEF92116608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G44</xm:sqref>
        </x14:conditionalFormatting>
        <x14:conditionalFormatting xmlns:xm="http://schemas.microsoft.com/office/excel/2006/main">
          <x14:cfRule type="iconSet" priority="12" id="{6D67AE46-653E-43E3-824E-D70365C4536C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K44</xm:sqref>
        </x14:conditionalFormatting>
        <x14:conditionalFormatting xmlns:xm="http://schemas.microsoft.com/office/excel/2006/main">
          <x14:cfRule type="iconSet" priority="8" id="{5A182FE2-511A-42DF-BB89-37135AA84D9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G45</xm:sqref>
        </x14:conditionalFormatting>
        <x14:conditionalFormatting xmlns:xm="http://schemas.microsoft.com/office/excel/2006/main">
          <x14:cfRule type="iconSet" priority="9" id="{825DF889-406E-43EB-8527-C5C300A28E2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K45</xm:sqref>
        </x14:conditionalFormatting>
        <x14:conditionalFormatting xmlns:xm="http://schemas.microsoft.com/office/excel/2006/main">
          <x14:cfRule type="iconSet" priority="5" id="{ACDF746B-B777-4C3D-9BAA-B3490CA8066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G46</xm:sqref>
        </x14:conditionalFormatting>
        <x14:conditionalFormatting xmlns:xm="http://schemas.microsoft.com/office/excel/2006/main">
          <x14:cfRule type="iconSet" priority="6" id="{1AF9C8A4-AF80-43F7-8D16-74204D01E33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K46</xm:sqref>
        </x14:conditionalFormatting>
        <x14:conditionalFormatting xmlns:xm="http://schemas.microsoft.com/office/excel/2006/main">
          <x14:cfRule type="iconSet" priority="2" id="{640A4DF8-0BBE-4736-A25F-3B678588354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G47</xm:sqref>
        </x14:conditionalFormatting>
        <x14:conditionalFormatting xmlns:xm="http://schemas.microsoft.com/office/excel/2006/main">
          <x14:cfRule type="iconSet" priority="3" id="{7C6A9F41-D8A9-4A6D-8DAC-7F21FAAAAA3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D1716_December17</vt:lpstr>
      <vt:lpstr>D1716_December17!Print_Area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2018-01-15T14:10:07Z</cp:lastPrinted>
  <dcterms:created xsi:type="dcterms:W3CDTF">2014-06-13T11:16:12Z</dcterms:created>
  <dcterms:modified xsi:type="dcterms:W3CDTF">2018-01-15T14:12:22Z</dcterms:modified>
</cp:coreProperties>
</file>