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680"/>
  </bookViews>
  <sheets>
    <sheet name="D1716_November17" sheetId="1" r:id="rId1"/>
  </sheets>
  <definedNames>
    <definedName name="_xlnm.Print_Area" localSheetId="0">D1716_November17!$A$1:$K$47</definedName>
  </definedNames>
  <calcPr calcId="145621"/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8" i="1"/>
  <c r="K47" i="1"/>
  <c r="G47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8" i="1"/>
  <c r="I7" i="1"/>
  <c r="H7" i="1"/>
  <c r="E7" i="1"/>
  <c r="C7" i="1"/>
  <c r="K45" i="1" l="1"/>
  <c r="K46" i="1"/>
  <c r="G45" i="1"/>
  <c r="G46" i="1"/>
  <c r="K44" i="1" l="1"/>
  <c r="G44" i="1"/>
  <c r="G8" i="1" l="1"/>
  <c r="K43" i="1"/>
  <c r="G43" i="1"/>
  <c r="A43" i="1"/>
  <c r="K7" i="1" l="1"/>
  <c r="G7" i="1" l="1"/>
  <c r="K42" i="1" l="1"/>
  <c r="G42" i="1"/>
  <c r="K41" i="1" l="1"/>
  <c r="G41" i="1"/>
  <c r="K40" i="1"/>
  <c r="G40" i="1"/>
  <c r="K39" i="1"/>
  <c r="G39" i="1"/>
  <c r="K38" i="1"/>
  <c r="G38" i="1"/>
  <c r="K37" i="1"/>
  <c r="G37" i="1"/>
  <c r="K36" i="1"/>
  <c r="G36" i="1"/>
  <c r="K35" i="1"/>
  <c r="G35" i="1"/>
  <c r="K34" i="1"/>
  <c r="G34" i="1"/>
  <c r="K33" i="1"/>
  <c r="G33" i="1"/>
  <c r="K32" i="1"/>
  <c r="G32" i="1"/>
  <c r="K31" i="1"/>
  <c r="G31" i="1"/>
  <c r="K30" i="1"/>
  <c r="G30" i="1"/>
  <c r="K29" i="1"/>
  <c r="G29" i="1"/>
  <c r="K28" i="1"/>
  <c r="G28" i="1"/>
  <c r="K27" i="1"/>
  <c r="G27" i="1"/>
  <c r="K26" i="1"/>
  <c r="G26" i="1"/>
  <c r="K25" i="1"/>
  <c r="G25" i="1"/>
  <c r="K24" i="1"/>
  <c r="G24" i="1"/>
  <c r="K23" i="1"/>
  <c r="G23" i="1"/>
  <c r="K22" i="1"/>
  <c r="G22" i="1"/>
  <c r="K21" i="1"/>
  <c r="G21" i="1"/>
  <c r="K20" i="1"/>
  <c r="G20" i="1"/>
  <c r="K19" i="1"/>
  <c r="G19" i="1"/>
  <c r="K18" i="1"/>
  <c r="G18" i="1"/>
  <c r="K17" i="1"/>
  <c r="G17" i="1"/>
  <c r="K16" i="1"/>
  <c r="G16" i="1"/>
  <c r="K15" i="1"/>
  <c r="G15" i="1"/>
  <c r="K14" i="1"/>
  <c r="G14" i="1"/>
  <c r="K13" i="1"/>
  <c r="G13" i="1"/>
  <c r="K12" i="1"/>
  <c r="G12" i="1"/>
  <c r="K11" i="1"/>
  <c r="G11" i="1"/>
  <c r="K10" i="1"/>
  <c r="G10" i="1"/>
  <c r="K9" i="1"/>
  <c r="G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K8" i="1"/>
  <c r="K6" i="1"/>
</calcChain>
</file>

<file path=xl/sharedStrings.xml><?xml version="1.0" encoding="utf-8"?>
<sst xmlns="http://schemas.openxmlformats.org/spreadsheetml/2006/main" count="52" uniqueCount="52">
  <si>
    <t xml:space="preserve">ΕΤΗΣΙΕΣ ΤΑΞΙΝΟΜΗΣΕΙΣ ΕΠΙΒΑΤΙΚΩΝ ΟΧΗΜΑΤΩΝ </t>
  </si>
  <si>
    <t xml:space="preserve">PC  CAR'S REGISTRATIONS </t>
  </si>
  <si>
    <t>YTD</t>
  </si>
  <si>
    <t>Brand</t>
  </si>
  <si>
    <t>Rank</t>
  </si>
  <si>
    <t>TOTAL</t>
  </si>
  <si>
    <t>TOYOTA</t>
  </si>
  <si>
    <t>VOLKSWAGEN</t>
  </si>
  <si>
    <t>NISSAN</t>
  </si>
  <si>
    <t>OPEL</t>
  </si>
  <si>
    <t>PEUGEOT</t>
  </si>
  <si>
    <t>SUZUKI</t>
  </si>
  <si>
    <t>CITROEN</t>
  </si>
  <si>
    <t>MERCEDES</t>
  </si>
  <si>
    <t>FIAT</t>
  </si>
  <si>
    <t>FORD</t>
  </si>
  <si>
    <t>HYUNDAI</t>
  </si>
  <si>
    <t>RENAULT</t>
  </si>
  <si>
    <t>AUDI</t>
  </si>
  <si>
    <t>BMW</t>
  </si>
  <si>
    <t>SKODA</t>
  </si>
  <si>
    <t>VOLVO</t>
  </si>
  <si>
    <t>SEAT</t>
  </si>
  <si>
    <t>KIA MOTORS</t>
  </si>
  <si>
    <t>MINI</t>
  </si>
  <si>
    <t>SMART</t>
  </si>
  <si>
    <t>JEEP</t>
  </si>
  <si>
    <t>CHEVROLET</t>
  </si>
  <si>
    <t>HONDA</t>
  </si>
  <si>
    <t>ALFA ROMEO</t>
  </si>
  <si>
    <t>DACIA</t>
  </si>
  <si>
    <t>MITSUBISHI</t>
  </si>
  <si>
    <t>LANCIA</t>
  </si>
  <si>
    <t>LEXUS</t>
  </si>
  <si>
    <t>LAND ROVER</t>
  </si>
  <si>
    <t>SUBARU</t>
  </si>
  <si>
    <t>PORSCHE</t>
  </si>
  <si>
    <t>ABARTH</t>
  </si>
  <si>
    <t>SSANGYONG</t>
  </si>
  <si>
    <t>JAGUAR</t>
  </si>
  <si>
    <t>MAZDA</t>
  </si>
  <si>
    <t>% D17/16</t>
  </si>
  <si>
    <t>BENTLEY</t>
  </si>
  <si>
    <t>DETHLEFFS</t>
  </si>
  <si>
    <t>TESLA</t>
  </si>
  <si>
    <t>MASERATI</t>
  </si>
  <si>
    <t>LIFAN</t>
  </si>
  <si>
    <t>November '17 -YTD</t>
  </si>
  <si>
    <t>Nov. '17</t>
  </si>
  <si>
    <t>Nov. '16</t>
  </si>
  <si>
    <t>Nov. '17 - YTD</t>
  </si>
  <si>
    <t>Nov. '16 - 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</si>
</sst>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\(#\)"/>
  </numFmts>
  <fonts count="11" x14ac:knownFonts="1">
    <font>
      <sz val="10"/>
      <name val="Arial Greek"/>
      <charset val="161"/>
    </font>
    <font>
      <sz val="10"/>
      <color indexed="8"/>
      <name val="MS Sans Serif"/>
      <family val="2"/>
      <charset val="161"/>
    </font>
    <font>
      <sz val="10"/>
      <name val="Arial Greek"/>
      <charset val="161"/>
    </font>
    <font>
      <sz val="8.5"/>
      <color indexed="8"/>
      <name val="Calibri"/>
      <family val="2"/>
      <charset val="161"/>
      <scheme val="minor"/>
    </font>
    <font>
      <b/>
      <sz val="8.5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i/>
      <sz val="10"/>
      <color indexed="8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</cellStyleXfs>
  <cellXfs count="60">
    <xf numFmtId="0" fontId="0" fillId="0" borderId="0" xfId="0"/>
    <xf numFmtId="0" fontId="3" fillId="3" borderId="0" xfId="2" applyFont="1" applyFill="1"/>
    <xf numFmtId="0" fontId="3" fillId="3" borderId="0" xfId="2" applyFont="1" applyFill="1" applyAlignment="1">
      <alignment horizontal="center"/>
    </xf>
    <xf numFmtId="0" fontId="5" fillId="3" borderId="0" xfId="2" applyFont="1" applyFill="1" applyAlignment="1">
      <alignment horizontal="left" vertical="center"/>
    </xf>
    <xf numFmtId="0" fontId="4" fillId="3" borderId="0" xfId="2" applyFont="1" applyFill="1" applyAlignment="1">
      <alignment horizontal="centerContinuous" vertical="center"/>
    </xf>
    <xf numFmtId="0" fontId="3" fillId="3" borderId="0" xfId="2" applyFont="1" applyFill="1" applyAlignment="1">
      <alignment horizontal="left" vertical="center"/>
    </xf>
    <xf numFmtId="0" fontId="9" fillId="3" borderId="2" xfId="3" applyFont="1" applyFill="1" applyBorder="1" applyAlignment="1">
      <alignment vertical="center"/>
    </xf>
    <xf numFmtId="0" fontId="5" fillId="3" borderId="3" xfId="2" applyFont="1" applyFill="1" applyBorder="1" applyAlignment="1">
      <alignment horizontal="center" vertical="center" wrapText="1"/>
    </xf>
    <xf numFmtId="0" fontId="9" fillId="3" borderId="5" xfId="3" applyFont="1" applyFill="1" applyBorder="1" applyAlignment="1">
      <alignment horizontal="left" vertical="center"/>
    </xf>
    <xf numFmtId="164" fontId="5" fillId="3" borderId="6" xfId="1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164" fontId="6" fillId="3" borderId="9" xfId="1" applyNumberFormat="1" applyFont="1" applyFill="1" applyBorder="1" applyAlignment="1">
      <alignment horizontal="right" vertical="center"/>
    </xf>
    <xf numFmtId="164" fontId="6" fillId="3" borderId="10" xfId="1" applyNumberFormat="1" applyFont="1" applyFill="1" applyBorder="1" applyAlignment="1">
      <alignment horizontal="right" vertical="center"/>
    </xf>
    <xf numFmtId="0" fontId="6" fillId="2" borderId="12" xfId="2" applyFont="1" applyFill="1" applyBorder="1" applyAlignment="1">
      <alignment horizontal="center" vertical="center"/>
    </xf>
    <xf numFmtId="0" fontId="6" fillId="2" borderId="13" xfId="2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 wrapText="1"/>
    </xf>
    <xf numFmtId="0" fontId="6" fillId="3" borderId="14" xfId="0" applyFont="1" applyFill="1" applyBorder="1" applyAlignment="1">
      <alignment vertical="center" wrapText="1"/>
    </xf>
    <xf numFmtId="0" fontId="5" fillId="2" borderId="1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17" fontId="5" fillId="2" borderId="1" xfId="2" applyNumberFormat="1" applyFont="1" applyFill="1" applyBorder="1" applyAlignment="1">
      <alignment horizontal="center" vertical="center"/>
    </xf>
    <xf numFmtId="3" fontId="5" fillId="2" borderId="4" xfId="2" applyNumberFormat="1" applyFont="1" applyFill="1" applyBorder="1" applyAlignment="1">
      <alignment horizontal="center" vertical="center"/>
    </xf>
    <xf numFmtId="0" fontId="5" fillId="3" borderId="3" xfId="2" applyNumberFormat="1" applyFont="1" applyFill="1" applyBorder="1" applyAlignment="1">
      <alignment horizontal="center" vertical="center" wrapText="1"/>
    </xf>
    <xf numFmtId="3" fontId="6" fillId="3" borderId="17" xfId="0" applyNumberFormat="1" applyFont="1" applyFill="1" applyBorder="1" applyAlignment="1">
      <alignment horizontal="center" vertical="center" wrapText="1"/>
    </xf>
    <xf numFmtId="165" fontId="10" fillId="3" borderId="18" xfId="2" applyNumberFormat="1" applyFont="1" applyFill="1" applyBorder="1" applyAlignment="1">
      <alignment horizontal="center" vertical="center"/>
    </xf>
    <xf numFmtId="3" fontId="6" fillId="3" borderId="19" xfId="0" applyNumberFormat="1" applyFont="1" applyFill="1" applyBorder="1" applyAlignment="1">
      <alignment horizontal="center" vertical="center" wrapText="1"/>
    </xf>
    <xf numFmtId="165" fontId="10" fillId="3" borderId="20" xfId="2" applyNumberFormat="1" applyFont="1" applyFill="1" applyBorder="1" applyAlignment="1">
      <alignment horizontal="center" vertical="center"/>
    </xf>
    <xf numFmtId="3" fontId="7" fillId="3" borderId="21" xfId="0" applyNumberFormat="1" applyFont="1" applyFill="1" applyBorder="1" applyAlignment="1">
      <alignment horizontal="center" vertical="center" wrapText="1"/>
    </xf>
    <xf numFmtId="3" fontId="7" fillId="3" borderId="22" xfId="0" applyNumberFormat="1" applyFont="1" applyFill="1" applyBorder="1" applyAlignment="1">
      <alignment horizontal="center" vertical="center" wrapText="1"/>
    </xf>
    <xf numFmtId="3" fontId="6" fillId="3" borderId="21" xfId="0" applyNumberFormat="1" applyFont="1" applyFill="1" applyBorder="1" applyAlignment="1">
      <alignment horizontal="center" vertical="center" wrapText="1"/>
    </xf>
    <xf numFmtId="3" fontId="6" fillId="3" borderId="22" xfId="0" applyNumberFormat="1" applyFont="1" applyFill="1" applyBorder="1" applyAlignment="1">
      <alignment horizontal="center" vertical="center" wrapText="1"/>
    </xf>
    <xf numFmtId="0" fontId="6" fillId="2" borderId="23" xfId="2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vertical="center" wrapText="1"/>
    </xf>
    <xf numFmtId="3" fontId="6" fillId="3" borderId="25" xfId="0" applyNumberFormat="1" applyFont="1" applyFill="1" applyBorder="1" applyAlignment="1">
      <alignment horizontal="center" vertical="center" wrapText="1"/>
    </xf>
    <xf numFmtId="165" fontId="10" fillId="3" borderId="26" xfId="2" applyNumberFormat="1" applyFont="1" applyFill="1" applyBorder="1" applyAlignment="1">
      <alignment horizontal="center" vertical="center"/>
    </xf>
    <xf numFmtId="3" fontId="7" fillId="3" borderId="27" xfId="0" applyNumberFormat="1" applyFont="1" applyFill="1" applyBorder="1" applyAlignment="1">
      <alignment horizontal="center" vertical="center" wrapText="1"/>
    </xf>
    <xf numFmtId="164" fontId="6" fillId="3" borderId="28" xfId="1" applyNumberFormat="1" applyFont="1" applyFill="1" applyBorder="1" applyAlignment="1">
      <alignment horizontal="right" vertical="center"/>
    </xf>
    <xf numFmtId="3" fontId="6" fillId="2" borderId="29" xfId="0" applyNumberFormat="1" applyFont="1" applyFill="1" applyBorder="1" applyAlignment="1">
      <alignment horizontal="center" vertical="center" wrapText="1"/>
    </xf>
    <xf numFmtId="3" fontId="6" fillId="3" borderId="27" xfId="0" applyNumberFormat="1" applyFont="1" applyFill="1" applyBorder="1" applyAlignment="1">
      <alignment horizontal="center" vertical="center" wrapText="1"/>
    </xf>
    <xf numFmtId="0" fontId="6" fillId="2" borderId="30" xfId="2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vertical="center" wrapText="1"/>
    </xf>
    <xf numFmtId="3" fontId="6" fillId="3" borderId="32" xfId="0" applyNumberFormat="1" applyFont="1" applyFill="1" applyBorder="1" applyAlignment="1">
      <alignment horizontal="center" vertical="center" wrapText="1"/>
    </xf>
    <xf numFmtId="165" fontId="10" fillId="3" borderId="33" xfId="2" applyNumberFormat="1" applyFont="1" applyFill="1" applyBorder="1" applyAlignment="1">
      <alignment horizontal="center" vertical="center"/>
    </xf>
    <xf numFmtId="3" fontId="7" fillId="3" borderId="34" xfId="0" applyNumberFormat="1" applyFont="1" applyFill="1" applyBorder="1" applyAlignment="1">
      <alignment horizontal="center" vertical="center" wrapText="1"/>
    </xf>
    <xf numFmtId="164" fontId="6" fillId="3" borderId="35" xfId="1" applyNumberFormat="1" applyFont="1" applyFill="1" applyBorder="1" applyAlignment="1">
      <alignment horizontal="right" vertical="center"/>
    </xf>
    <xf numFmtId="3" fontId="6" fillId="2" borderId="36" xfId="0" applyNumberFormat="1" applyFont="1" applyFill="1" applyBorder="1" applyAlignment="1">
      <alignment horizontal="center" vertical="center" wrapText="1"/>
    </xf>
    <xf numFmtId="3" fontId="6" fillId="3" borderId="34" xfId="0" applyNumberFormat="1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 wrapText="1"/>
    </xf>
    <xf numFmtId="3" fontId="6" fillId="3" borderId="37" xfId="0" applyNumberFormat="1" applyFont="1" applyFill="1" applyBorder="1" applyAlignment="1">
      <alignment horizontal="center" vertical="center" wrapText="1"/>
    </xf>
    <xf numFmtId="165" fontId="10" fillId="3" borderId="38" xfId="2" applyNumberFormat="1" applyFont="1" applyFill="1" applyBorder="1" applyAlignment="1">
      <alignment horizontal="center" vertical="center"/>
    </xf>
    <xf numFmtId="3" fontId="7" fillId="3" borderId="39" xfId="0" applyNumberFormat="1" applyFont="1" applyFill="1" applyBorder="1" applyAlignment="1">
      <alignment horizontal="center" vertical="center" wrapText="1"/>
    </xf>
    <xf numFmtId="164" fontId="6" fillId="3" borderId="6" xfId="1" applyNumberFormat="1" applyFont="1" applyFill="1" applyBorder="1" applyAlignment="1">
      <alignment horizontal="right" vertical="center"/>
    </xf>
    <xf numFmtId="3" fontId="6" fillId="2" borderId="40" xfId="0" applyNumberFormat="1" applyFont="1" applyFill="1" applyBorder="1" applyAlignment="1">
      <alignment horizontal="center" vertical="center" wrapText="1"/>
    </xf>
    <xf numFmtId="3" fontId="6" fillId="3" borderId="39" xfId="0" applyNumberFormat="1" applyFont="1" applyFill="1" applyBorder="1" applyAlignment="1">
      <alignment horizontal="center" vertical="center" wrapText="1"/>
    </xf>
    <xf numFmtId="3" fontId="5" fillId="3" borderId="4" xfId="2" applyNumberFormat="1" applyFont="1" applyFill="1" applyBorder="1" applyAlignment="1">
      <alignment horizontal="center" vertical="center"/>
    </xf>
    <xf numFmtId="3" fontId="5" fillId="3" borderId="16" xfId="2" applyNumberFormat="1" applyFont="1" applyFill="1" applyBorder="1" applyAlignment="1">
      <alignment horizontal="center" vertical="center"/>
    </xf>
    <xf numFmtId="0" fontId="8" fillId="3" borderId="0" xfId="2" applyFont="1" applyFill="1" applyAlignment="1">
      <alignment horizontal="center" vertical="center" wrapText="1"/>
    </xf>
    <xf numFmtId="17" fontId="5" fillId="3" borderId="1" xfId="2" applyNumberFormat="1" applyFont="1" applyFill="1" applyBorder="1" applyAlignment="1">
      <alignment horizontal="center" vertical="center"/>
    </xf>
    <xf numFmtId="17" fontId="5" fillId="3" borderId="15" xfId="2" applyNumberFormat="1" applyFont="1" applyFill="1" applyBorder="1" applyAlignment="1">
      <alignment horizontal="center" vertical="center"/>
    </xf>
  </cellXfs>
  <cellStyles count="4">
    <cellStyle name="Normal" xfId="0" builtinId="0"/>
    <cellStyle name="Percent" xfId="1" builtinId="5"/>
    <cellStyle name="Βασικό_1998-12-b" xfId="3"/>
    <cellStyle name="Βασικό_COMPARISON98_97" xfId="2"/>
  </cellStyles>
  <dxfs count="7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129313</xdr:colOff>
      <xdr:row>0</xdr:row>
      <xdr:rowOff>19323</xdr:rowOff>
    </xdr:from>
    <xdr:to>
      <xdr:col>10</xdr:col>
      <xdr:colOff>640911</xdr:colOff>
      <xdr:row>2</xdr:row>
      <xdr:rowOff>202243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87188" y="19323"/>
          <a:ext cx="511598" cy="8496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47"/>
  <sheetViews>
    <sheetView tabSelected="1" zoomScaleNormal="100" zoomScaleSheetLayoutView="100" workbookViewId="0">
      <selection activeCell="A2" sqref="A2"/>
    </sheetView>
  </sheetViews>
  <sheetFormatPr defaultRowHeight="11.25" x14ac:dyDescent="0.2"/>
  <cols>
    <col min="1" max="1" width="6.42578125" style="1" customWidth="1"/>
    <col min="2" max="2" width="20.7109375" style="1" customWidth="1"/>
    <col min="3" max="3" width="6.42578125" style="1" customWidth="1"/>
    <col min="4" max="4" width="5" style="1" customWidth="1"/>
    <col min="5" max="5" width="6.42578125" style="1" customWidth="1"/>
    <col min="6" max="6" width="5" style="1" customWidth="1"/>
    <col min="7" max="7" width="10" style="1" customWidth="1"/>
    <col min="8" max="8" width="14.28515625" style="1" customWidth="1"/>
    <col min="9" max="9" width="8.5703125" style="1" customWidth="1"/>
    <col min="10" max="10" width="5" style="2" customWidth="1"/>
    <col min="11" max="11" width="10" style="1" customWidth="1"/>
    <col min="12" max="16384" width="9.140625" style="1"/>
  </cols>
  <sheetData>
    <row r="1" spans="1:11" ht="37.5" customHeight="1" x14ac:dyDescent="0.2"/>
    <row r="2" spans="1:11" ht="15" customHeight="1" x14ac:dyDescent="0.2">
      <c r="A2" s="3" t="s">
        <v>47</v>
      </c>
      <c r="B2" s="4"/>
      <c r="C2" s="4"/>
      <c r="D2" s="4"/>
    </row>
    <row r="3" spans="1:11" ht="18.75" customHeight="1" x14ac:dyDescent="0.2">
      <c r="A3" s="57" t="s">
        <v>0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ht="18.75" customHeight="1" x14ac:dyDescent="0.2">
      <c r="A4" s="57" t="s">
        <v>1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ht="11.25" customHeight="1" thickBot="1" x14ac:dyDescent="0.25">
      <c r="G5" s="2"/>
    </row>
    <row r="6" spans="1:11" ht="15" customHeight="1" x14ac:dyDescent="0.2">
      <c r="A6" s="18" t="s">
        <v>2</v>
      </c>
      <c r="B6" s="6" t="s">
        <v>3</v>
      </c>
      <c r="C6" s="58" t="s">
        <v>48</v>
      </c>
      <c r="D6" s="59"/>
      <c r="E6" s="59" t="s">
        <v>49</v>
      </c>
      <c r="F6" s="59"/>
      <c r="G6" s="22" t="s">
        <v>41</v>
      </c>
      <c r="H6" s="20" t="s">
        <v>50</v>
      </c>
      <c r="I6" s="59" t="s">
        <v>51</v>
      </c>
      <c r="J6" s="59"/>
      <c r="K6" s="7" t="str">
        <f>G6</f>
        <v>% D17/16</v>
      </c>
    </row>
    <row r="7" spans="1:11" s="5" customFormat="1" ht="15" customHeight="1" thickBot="1" x14ac:dyDescent="0.25">
      <c r="A7" s="19" t="s">
        <v>4</v>
      </c>
      <c r="B7" s="8" t="s">
        <v>5</v>
      </c>
      <c r="C7" s="55">
        <f>SUM(C8:C47)</f>
        <v>6523</v>
      </c>
      <c r="D7" s="56"/>
      <c r="E7" s="56">
        <f>SUM(E8:E47)</f>
        <v>5897</v>
      </c>
      <c r="F7" s="56"/>
      <c r="G7" s="9">
        <f>C7/E7-1</f>
        <v>0.10615567237578438</v>
      </c>
      <c r="H7" s="21">
        <f>SUM(H8:H47)</f>
        <v>82687</v>
      </c>
      <c r="I7" s="56">
        <f>SUM(I8:I47)</f>
        <v>74108</v>
      </c>
      <c r="J7" s="56"/>
      <c r="K7" s="9">
        <f>H7/I7-1</f>
        <v>0.11576348032601058</v>
      </c>
    </row>
    <row r="8" spans="1:11" ht="15" customHeight="1" x14ac:dyDescent="0.2">
      <c r="A8" s="14">
        <v>1</v>
      </c>
      <c r="B8" s="16" t="s">
        <v>6</v>
      </c>
      <c r="C8" s="23">
        <v>793</v>
      </c>
      <c r="D8" s="24">
        <f>RANK(C8,$C$8:$C$47)</f>
        <v>1</v>
      </c>
      <c r="E8" s="27">
        <v>757</v>
      </c>
      <c r="F8" s="24">
        <f>RANK(E8,$E$8:$E$47)</f>
        <v>1</v>
      </c>
      <c r="G8" s="12">
        <f t="shared" ref="G8:G41" si="0">IF(ISERROR((C8-E8)/E8), IF(E8=0,IF(C8&gt;0,1,IF(C8=0,0,((C8-E8)/E8)))),(C8-E8)/E8)</f>
        <v>4.7556142668428003E-2</v>
      </c>
      <c r="H8" s="10">
        <v>9439</v>
      </c>
      <c r="I8" s="29">
        <v>9098</v>
      </c>
      <c r="J8" s="24">
        <f>RANK(I8,$I$8:$I$47)</f>
        <v>1</v>
      </c>
      <c r="K8" s="12">
        <f t="shared" ref="K8:K41" si="1">IF(ISERROR((H8-I8)/I8), IF(I8=0,IF(H8&gt;0,1,IF(H8=0,0,((H8-I8)/I8)))),(H8-I8)/I8)</f>
        <v>3.7480765003297431E-2</v>
      </c>
    </row>
    <row r="9" spans="1:11" ht="15" customHeight="1" x14ac:dyDescent="0.2">
      <c r="A9" s="15">
        <f t="shared" ref="A9:A43" si="2">A8+1</f>
        <v>2</v>
      </c>
      <c r="B9" s="17" t="s">
        <v>8</v>
      </c>
      <c r="C9" s="25">
        <v>398</v>
      </c>
      <c r="D9" s="26">
        <f t="shared" ref="D9:D47" si="3">RANK(C9,$C$8:$C$47)</f>
        <v>6</v>
      </c>
      <c r="E9" s="28">
        <v>289</v>
      </c>
      <c r="F9" s="26">
        <f t="shared" ref="F9:F47" si="4">RANK(E9,$E$8:$E$47)</f>
        <v>9</v>
      </c>
      <c r="G9" s="13">
        <f t="shared" si="0"/>
        <v>0.37716262975778547</v>
      </c>
      <c r="H9" s="11">
        <v>6754</v>
      </c>
      <c r="I9" s="30">
        <v>7080</v>
      </c>
      <c r="J9" s="26">
        <f t="shared" ref="J9:J47" si="5">RANK(I9,$I$8:$I$47)</f>
        <v>2</v>
      </c>
      <c r="K9" s="13">
        <f t="shared" si="1"/>
        <v>-4.6045197740112995E-2</v>
      </c>
    </row>
    <row r="10" spans="1:11" ht="15" customHeight="1" x14ac:dyDescent="0.2">
      <c r="A10" s="15">
        <f t="shared" si="2"/>
        <v>3</v>
      </c>
      <c r="B10" s="17" t="s">
        <v>7</v>
      </c>
      <c r="C10" s="25">
        <v>468</v>
      </c>
      <c r="D10" s="26">
        <f t="shared" si="3"/>
        <v>2</v>
      </c>
      <c r="E10" s="28">
        <v>518</v>
      </c>
      <c r="F10" s="26">
        <f t="shared" si="4"/>
        <v>3</v>
      </c>
      <c r="G10" s="13">
        <f t="shared" si="0"/>
        <v>-9.6525096525096526E-2</v>
      </c>
      <c r="H10" s="11">
        <v>6520</v>
      </c>
      <c r="I10" s="30">
        <v>6174</v>
      </c>
      <c r="J10" s="26">
        <f t="shared" si="5"/>
        <v>4</v>
      </c>
      <c r="K10" s="13">
        <f t="shared" si="1"/>
        <v>5.604146420472951E-2</v>
      </c>
    </row>
    <row r="11" spans="1:11" ht="15" customHeight="1" x14ac:dyDescent="0.2">
      <c r="A11" s="15">
        <f t="shared" si="2"/>
        <v>4</v>
      </c>
      <c r="B11" s="17" t="s">
        <v>9</v>
      </c>
      <c r="C11" s="25">
        <v>403</v>
      </c>
      <c r="D11" s="26">
        <f t="shared" si="3"/>
        <v>5</v>
      </c>
      <c r="E11" s="28">
        <v>619</v>
      </c>
      <c r="F11" s="26">
        <f t="shared" si="4"/>
        <v>2</v>
      </c>
      <c r="G11" s="13">
        <f t="shared" si="0"/>
        <v>-0.34894991922455576</v>
      </c>
      <c r="H11" s="11">
        <v>6341</v>
      </c>
      <c r="I11" s="30">
        <v>6468</v>
      </c>
      <c r="J11" s="26">
        <f t="shared" si="5"/>
        <v>3</v>
      </c>
      <c r="K11" s="13">
        <f t="shared" si="1"/>
        <v>-1.963512677798392E-2</v>
      </c>
    </row>
    <row r="12" spans="1:11" ht="15" customHeight="1" x14ac:dyDescent="0.2">
      <c r="A12" s="15">
        <f t="shared" si="2"/>
        <v>5</v>
      </c>
      <c r="B12" s="17" t="s">
        <v>10</v>
      </c>
      <c r="C12" s="25">
        <v>415</v>
      </c>
      <c r="D12" s="26">
        <f t="shared" si="3"/>
        <v>3</v>
      </c>
      <c r="E12" s="28">
        <v>295</v>
      </c>
      <c r="F12" s="26">
        <f t="shared" si="4"/>
        <v>8</v>
      </c>
      <c r="G12" s="13">
        <f t="shared" si="0"/>
        <v>0.40677966101694918</v>
      </c>
      <c r="H12" s="11">
        <v>6302</v>
      </c>
      <c r="I12" s="30">
        <v>5464</v>
      </c>
      <c r="J12" s="26">
        <f t="shared" si="5"/>
        <v>5</v>
      </c>
      <c r="K12" s="13">
        <f t="shared" si="1"/>
        <v>0.15336749633967789</v>
      </c>
    </row>
    <row r="13" spans="1:11" ht="15" customHeight="1" x14ac:dyDescent="0.2">
      <c r="A13" s="15">
        <f t="shared" si="2"/>
        <v>6</v>
      </c>
      <c r="B13" s="17" t="s">
        <v>14</v>
      </c>
      <c r="C13" s="25">
        <v>383</v>
      </c>
      <c r="D13" s="26">
        <f t="shared" si="3"/>
        <v>7</v>
      </c>
      <c r="E13" s="28">
        <v>353</v>
      </c>
      <c r="F13" s="26">
        <f t="shared" si="4"/>
        <v>5</v>
      </c>
      <c r="G13" s="13">
        <f t="shared" si="0"/>
        <v>8.4985835694050993E-2</v>
      </c>
      <c r="H13" s="11">
        <v>6041</v>
      </c>
      <c r="I13" s="30">
        <v>4642</v>
      </c>
      <c r="J13" s="26">
        <f t="shared" si="5"/>
        <v>6</v>
      </c>
      <c r="K13" s="13">
        <f t="shared" si="1"/>
        <v>0.30137871607065919</v>
      </c>
    </row>
    <row r="14" spans="1:11" ht="15" customHeight="1" x14ac:dyDescent="0.2">
      <c r="A14" s="15">
        <f t="shared" si="2"/>
        <v>7</v>
      </c>
      <c r="B14" s="17" t="s">
        <v>11</v>
      </c>
      <c r="C14" s="25">
        <v>304</v>
      </c>
      <c r="D14" s="26">
        <f t="shared" si="3"/>
        <v>10</v>
      </c>
      <c r="E14" s="28">
        <v>252</v>
      </c>
      <c r="F14" s="26">
        <f t="shared" si="4"/>
        <v>11</v>
      </c>
      <c r="G14" s="13">
        <f t="shared" si="0"/>
        <v>0.20634920634920634</v>
      </c>
      <c r="H14" s="11">
        <v>5155</v>
      </c>
      <c r="I14" s="30">
        <v>3999</v>
      </c>
      <c r="J14" s="26">
        <f t="shared" si="5"/>
        <v>7</v>
      </c>
      <c r="K14" s="13">
        <f t="shared" si="1"/>
        <v>0.28907226806701675</v>
      </c>
    </row>
    <row r="15" spans="1:11" ht="15" customHeight="1" x14ac:dyDescent="0.2">
      <c r="A15" s="15">
        <f t="shared" si="2"/>
        <v>8</v>
      </c>
      <c r="B15" s="17" t="s">
        <v>16</v>
      </c>
      <c r="C15" s="25">
        <v>298</v>
      </c>
      <c r="D15" s="26">
        <f t="shared" si="3"/>
        <v>11</v>
      </c>
      <c r="E15" s="28">
        <v>100</v>
      </c>
      <c r="F15" s="26">
        <f t="shared" si="4"/>
        <v>19</v>
      </c>
      <c r="G15" s="13">
        <f t="shared" si="0"/>
        <v>1.98</v>
      </c>
      <c r="H15" s="11">
        <v>3906</v>
      </c>
      <c r="I15" s="30">
        <v>1027</v>
      </c>
      <c r="J15" s="26">
        <f t="shared" si="5"/>
        <v>18</v>
      </c>
      <c r="K15" s="13">
        <f t="shared" si="1"/>
        <v>2.8033106134371959</v>
      </c>
    </row>
    <row r="16" spans="1:11" ht="15" customHeight="1" x14ac:dyDescent="0.2">
      <c r="A16" s="15">
        <f t="shared" si="2"/>
        <v>9</v>
      </c>
      <c r="B16" s="17" t="s">
        <v>12</v>
      </c>
      <c r="C16" s="25">
        <v>287</v>
      </c>
      <c r="D16" s="26">
        <f t="shared" si="3"/>
        <v>12</v>
      </c>
      <c r="E16" s="28">
        <v>331</v>
      </c>
      <c r="F16" s="26">
        <f t="shared" si="4"/>
        <v>6</v>
      </c>
      <c r="G16" s="13">
        <f t="shared" si="0"/>
        <v>-0.13293051359516617</v>
      </c>
      <c r="H16" s="11">
        <v>3858</v>
      </c>
      <c r="I16" s="30">
        <v>3468</v>
      </c>
      <c r="J16" s="26">
        <f t="shared" si="5"/>
        <v>10</v>
      </c>
      <c r="K16" s="13">
        <f t="shared" si="1"/>
        <v>0.11245674740484429</v>
      </c>
    </row>
    <row r="17" spans="1:11" ht="15" customHeight="1" x14ac:dyDescent="0.2">
      <c r="A17" s="15">
        <f t="shared" si="2"/>
        <v>10</v>
      </c>
      <c r="B17" s="17" t="s">
        <v>13</v>
      </c>
      <c r="C17" s="25">
        <v>312</v>
      </c>
      <c r="D17" s="26">
        <f t="shared" si="3"/>
        <v>9</v>
      </c>
      <c r="E17" s="28">
        <v>306</v>
      </c>
      <c r="F17" s="26">
        <f t="shared" si="4"/>
        <v>7</v>
      </c>
      <c r="G17" s="13">
        <f t="shared" si="0"/>
        <v>1.9607843137254902E-2</v>
      </c>
      <c r="H17" s="11">
        <v>3639</v>
      </c>
      <c r="I17" s="30">
        <v>3738</v>
      </c>
      <c r="J17" s="26">
        <f t="shared" si="5"/>
        <v>8</v>
      </c>
      <c r="K17" s="13">
        <f t="shared" si="1"/>
        <v>-2.6484751203852328E-2</v>
      </c>
    </row>
    <row r="18" spans="1:11" ht="15" customHeight="1" x14ac:dyDescent="0.2">
      <c r="A18" s="15">
        <f t="shared" si="2"/>
        <v>11</v>
      </c>
      <c r="B18" s="17" t="s">
        <v>15</v>
      </c>
      <c r="C18" s="25">
        <v>408</v>
      </c>
      <c r="D18" s="26">
        <f t="shared" si="3"/>
        <v>4</v>
      </c>
      <c r="E18" s="28">
        <v>391</v>
      </c>
      <c r="F18" s="26">
        <f t="shared" si="4"/>
        <v>4</v>
      </c>
      <c r="G18" s="13">
        <f t="shared" si="0"/>
        <v>4.3478260869565216E-2</v>
      </c>
      <c r="H18" s="11">
        <v>3539</v>
      </c>
      <c r="I18" s="30">
        <v>3447</v>
      </c>
      <c r="J18" s="26">
        <f t="shared" si="5"/>
        <v>11</v>
      </c>
      <c r="K18" s="13">
        <f t="shared" si="1"/>
        <v>2.6689875253843923E-2</v>
      </c>
    </row>
    <row r="19" spans="1:11" ht="15" customHeight="1" x14ac:dyDescent="0.2">
      <c r="A19" s="15">
        <f t="shared" si="2"/>
        <v>12</v>
      </c>
      <c r="B19" s="17" t="s">
        <v>17</v>
      </c>
      <c r="C19" s="25">
        <v>381</v>
      </c>
      <c r="D19" s="26">
        <f t="shared" si="3"/>
        <v>8</v>
      </c>
      <c r="E19" s="28">
        <v>275</v>
      </c>
      <c r="F19" s="26">
        <f t="shared" si="4"/>
        <v>10</v>
      </c>
      <c r="G19" s="13">
        <f t="shared" si="0"/>
        <v>0.38545454545454544</v>
      </c>
      <c r="H19" s="11">
        <v>3323</v>
      </c>
      <c r="I19" s="30">
        <v>2853</v>
      </c>
      <c r="J19" s="26">
        <f t="shared" si="5"/>
        <v>12</v>
      </c>
      <c r="K19" s="13">
        <f t="shared" si="1"/>
        <v>0.16473887136347704</v>
      </c>
    </row>
    <row r="20" spans="1:11" ht="15" customHeight="1" x14ac:dyDescent="0.2">
      <c r="A20" s="15">
        <f t="shared" si="2"/>
        <v>13</v>
      </c>
      <c r="B20" s="17" t="s">
        <v>18</v>
      </c>
      <c r="C20" s="25">
        <v>209</v>
      </c>
      <c r="D20" s="26">
        <f t="shared" si="3"/>
        <v>15</v>
      </c>
      <c r="E20" s="28">
        <v>188</v>
      </c>
      <c r="F20" s="26">
        <f t="shared" si="4"/>
        <v>13</v>
      </c>
      <c r="G20" s="13">
        <f t="shared" si="0"/>
        <v>0.11170212765957446</v>
      </c>
      <c r="H20" s="11">
        <v>2884</v>
      </c>
      <c r="I20" s="30">
        <v>2527</v>
      </c>
      <c r="J20" s="26">
        <f t="shared" si="5"/>
        <v>13</v>
      </c>
      <c r="K20" s="13">
        <f t="shared" si="1"/>
        <v>0.14127423822714683</v>
      </c>
    </row>
    <row r="21" spans="1:11" ht="15" customHeight="1" x14ac:dyDescent="0.2">
      <c r="A21" s="15">
        <f t="shared" si="2"/>
        <v>14</v>
      </c>
      <c r="B21" s="17" t="s">
        <v>20</v>
      </c>
      <c r="C21" s="25">
        <v>235</v>
      </c>
      <c r="D21" s="26">
        <f t="shared" si="3"/>
        <v>14</v>
      </c>
      <c r="E21" s="28">
        <v>140</v>
      </c>
      <c r="F21" s="26">
        <f t="shared" si="4"/>
        <v>15</v>
      </c>
      <c r="G21" s="13">
        <f t="shared" si="0"/>
        <v>0.6785714285714286</v>
      </c>
      <c r="H21" s="11">
        <v>2817</v>
      </c>
      <c r="I21" s="30">
        <v>1299</v>
      </c>
      <c r="J21" s="26">
        <f t="shared" si="5"/>
        <v>16</v>
      </c>
      <c r="K21" s="13">
        <f t="shared" si="1"/>
        <v>1.1685912240184757</v>
      </c>
    </row>
    <row r="22" spans="1:11" ht="15" customHeight="1" x14ac:dyDescent="0.2">
      <c r="A22" s="15">
        <f t="shared" si="2"/>
        <v>15</v>
      </c>
      <c r="B22" s="17" t="s">
        <v>19</v>
      </c>
      <c r="C22" s="25">
        <v>239</v>
      </c>
      <c r="D22" s="26">
        <f t="shared" si="3"/>
        <v>13</v>
      </c>
      <c r="E22" s="28">
        <v>217</v>
      </c>
      <c r="F22" s="26">
        <f t="shared" si="4"/>
        <v>12</v>
      </c>
      <c r="G22" s="13">
        <f t="shared" si="0"/>
        <v>0.10138248847926268</v>
      </c>
      <c r="H22" s="11">
        <v>2775</v>
      </c>
      <c r="I22" s="30">
        <v>3496</v>
      </c>
      <c r="J22" s="26">
        <f t="shared" si="5"/>
        <v>9</v>
      </c>
      <c r="K22" s="13">
        <f t="shared" si="1"/>
        <v>-0.20623569794050342</v>
      </c>
    </row>
    <row r="23" spans="1:11" ht="15" customHeight="1" x14ac:dyDescent="0.2">
      <c r="A23" s="15">
        <f t="shared" si="2"/>
        <v>16</v>
      </c>
      <c r="B23" s="17" t="s">
        <v>22</v>
      </c>
      <c r="C23" s="25">
        <v>101</v>
      </c>
      <c r="D23" s="26">
        <f t="shared" si="3"/>
        <v>21</v>
      </c>
      <c r="E23" s="28">
        <v>53</v>
      </c>
      <c r="F23" s="26">
        <f t="shared" si="4"/>
        <v>22</v>
      </c>
      <c r="G23" s="13">
        <f t="shared" si="0"/>
        <v>0.90566037735849059</v>
      </c>
      <c r="H23" s="11">
        <v>1794</v>
      </c>
      <c r="I23" s="30">
        <v>1727</v>
      </c>
      <c r="J23" s="26">
        <f t="shared" si="5"/>
        <v>14</v>
      </c>
      <c r="K23" s="13">
        <f t="shared" si="1"/>
        <v>3.8795599305153444E-2</v>
      </c>
    </row>
    <row r="24" spans="1:11" ht="15" customHeight="1" x14ac:dyDescent="0.2">
      <c r="A24" s="15">
        <f t="shared" si="2"/>
        <v>17</v>
      </c>
      <c r="B24" s="17" t="s">
        <v>24</v>
      </c>
      <c r="C24" s="25">
        <v>145</v>
      </c>
      <c r="D24" s="26">
        <f t="shared" si="3"/>
        <v>17</v>
      </c>
      <c r="E24" s="28">
        <v>137</v>
      </c>
      <c r="F24" s="26">
        <f t="shared" si="4"/>
        <v>16</v>
      </c>
      <c r="G24" s="13">
        <f t="shared" si="0"/>
        <v>5.8394160583941604E-2</v>
      </c>
      <c r="H24" s="11">
        <v>1380</v>
      </c>
      <c r="I24" s="30">
        <v>1475</v>
      </c>
      <c r="J24" s="26">
        <f t="shared" si="5"/>
        <v>15</v>
      </c>
      <c r="K24" s="13">
        <f t="shared" si="1"/>
        <v>-6.4406779661016947E-2</v>
      </c>
    </row>
    <row r="25" spans="1:11" ht="15" customHeight="1" x14ac:dyDescent="0.2">
      <c r="A25" s="15">
        <f t="shared" si="2"/>
        <v>18</v>
      </c>
      <c r="B25" s="17" t="s">
        <v>23</v>
      </c>
      <c r="C25" s="25">
        <v>116</v>
      </c>
      <c r="D25" s="26">
        <f t="shared" si="3"/>
        <v>19</v>
      </c>
      <c r="E25" s="28">
        <v>28</v>
      </c>
      <c r="F25" s="26">
        <f t="shared" si="4"/>
        <v>25</v>
      </c>
      <c r="G25" s="13">
        <f t="shared" si="0"/>
        <v>3.1428571428571428</v>
      </c>
      <c r="H25" s="11">
        <v>1179</v>
      </c>
      <c r="I25" s="30">
        <v>801</v>
      </c>
      <c r="J25" s="26">
        <f t="shared" si="5"/>
        <v>20</v>
      </c>
      <c r="K25" s="13">
        <f t="shared" si="1"/>
        <v>0.47191011235955055</v>
      </c>
    </row>
    <row r="26" spans="1:11" ht="15" customHeight="1" x14ac:dyDescent="0.2">
      <c r="A26" s="15">
        <f t="shared" si="2"/>
        <v>19</v>
      </c>
      <c r="B26" s="17" t="s">
        <v>21</v>
      </c>
      <c r="C26" s="25">
        <v>151</v>
      </c>
      <c r="D26" s="26">
        <f t="shared" si="3"/>
        <v>16</v>
      </c>
      <c r="E26" s="28">
        <v>103</v>
      </c>
      <c r="F26" s="26">
        <f t="shared" si="4"/>
        <v>17</v>
      </c>
      <c r="G26" s="13">
        <f t="shared" si="0"/>
        <v>0.46601941747572817</v>
      </c>
      <c r="H26" s="11">
        <v>1146</v>
      </c>
      <c r="I26" s="30">
        <v>1283</v>
      </c>
      <c r="J26" s="26">
        <f t="shared" si="5"/>
        <v>17</v>
      </c>
      <c r="K26" s="13">
        <f t="shared" si="1"/>
        <v>-0.10678098207326578</v>
      </c>
    </row>
    <row r="27" spans="1:11" ht="15" customHeight="1" x14ac:dyDescent="0.2">
      <c r="A27" s="15">
        <f t="shared" si="2"/>
        <v>20</v>
      </c>
      <c r="B27" s="17" t="s">
        <v>26</v>
      </c>
      <c r="C27" s="25">
        <v>135</v>
      </c>
      <c r="D27" s="26">
        <f t="shared" si="3"/>
        <v>18</v>
      </c>
      <c r="E27" s="28">
        <v>78</v>
      </c>
      <c r="F27" s="26">
        <f t="shared" si="4"/>
        <v>20</v>
      </c>
      <c r="G27" s="13">
        <f t="shared" si="0"/>
        <v>0.73076923076923073</v>
      </c>
      <c r="H27" s="11">
        <v>883</v>
      </c>
      <c r="I27" s="30">
        <v>819</v>
      </c>
      <c r="J27" s="26">
        <f t="shared" si="5"/>
        <v>19</v>
      </c>
      <c r="K27" s="13">
        <f t="shared" si="1"/>
        <v>7.8144078144078144E-2</v>
      </c>
    </row>
    <row r="28" spans="1:11" ht="15" customHeight="1" x14ac:dyDescent="0.2">
      <c r="A28" s="15">
        <f t="shared" si="2"/>
        <v>21</v>
      </c>
      <c r="B28" s="17" t="s">
        <v>30</v>
      </c>
      <c r="C28" s="25">
        <v>111</v>
      </c>
      <c r="D28" s="26">
        <f t="shared" si="3"/>
        <v>20</v>
      </c>
      <c r="E28" s="28">
        <v>44</v>
      </c>
      <c r="F28" s="26">
        <f t="shared" si="4"/>
        <v>24</v>
      </c>
      <c r="G28" s="13">
        <f t="shared" si="0"/>
        <v>1.5227272727272727</v>
      </c>
      <c r="H28" s="11">
        <v>719</v>
      </c>
      <c r="I28" s="30">
        <v>592</v>
      </c>
      <c r="J28" s="26">
        <f t="shared" si="5"/>
        <v>23</v>
      </c>
      <c r="K28" s="13">
        <f t="shared" si="1"/>
        <v>0.21452702702702703</v>
      </c>
    </row>
    <row r="29" spans="1:11" ht="15" customHeight="1" x14ac:dyDescent="0.2">
      <c r="A29" s="15">
        <f t="shared" si="2"/>
        <v>22</v>
      </c>
      <c r="B29" s="17" t="s">
        <v>28</v>
      </c>
      <c r="C29" s="25">
        <v>58</v>
      </c>
      <c r="D29" s="26">
        <f t="shared" si="3"/>
        <v>23</v>
      </c>
      <c r="E29" s="28">
        <v>164</v>
      </c>
      <c r="F29" s="26">
        <f t="shared" si="4"/>
        <v>14</v>
      </c>
      <c r="G29" s="13">
        <f t="shared" si="0"/>
        <v>-0.64634146341463417</v>
      </c>
      <c r="H29" s="11">
        <v>569</v>
      </c>
      <c r="I29" s="30">
        <v>665</v>
      </c>
      <c r="J29" s="26">
        <f t="shared" si="5"/>
        <v>21</v>
      </c>
      <c r="K29" s="13">
        <f t="shared" si="1"/>
        <v>-0.14436090225563911</v>
      </c>
    </row>
    <row r="30" spans="1:11" ht="15" customHeight="1" x14ac:dyDescent="0.2">
      <c r="A30" s="15">
        <f t="shared" si="2"/>
        <v>23</v>
      </c>
      <c r="B30" s="17" t="s">
        <v>25</v>
      </c>
      <c r="C30" s="25">
        <v>68</v>
      </c>
      <c r="D30" s="26">
        <f t="shared" si="3"/>
        <v>22</v>
      </c>
      <c r="E30" s="28">
        <v>55</v>
      </c>
      <c r="F30" s="26">
        <f t="shared" si="4"/>
        <v>21</v>
      </c>
      <c r="G30" s="13">
        <f t="shared" si="0"/>
        <v>0.23636363636363636</v>
      </c>
      <c r="H30" s="11">
        <v>550</v>
      </c>
      <c r="I30" s="30">
        <v>660</v>
      </c>
      <c r="J30" s="26">
        <f t="shared" si="5"/>
        <v>22</v>
      </c>
      <c r="K30" s="13">
        <f t="shared" si="1"/>
        <v>-0.16666666666666666</v>
      </c>
    </row>
    <row r="31" spans="1:11" ht="15" customHeight="1" x14ac:dyDescent="0.2">
      <c r="A31" s="15">
        <f t="shared" si="2"/>
        <v>24</v>
      </c>
      <c r="B31" s="17" t="s">
        <v>29</v>
      </c>
      <c r="C31" s="25">
        <v>44</v>
      </c>
      <c r="D31" s="26">
        <f t="shared" si="3"/>
        <v>24</v>
      </c>
      <c r="E31" s="28">
        <v>49</v>
      </c>
      <c r="F31" s="26">
        <f t="shared" si="4"/>
        <v>23</v>
      </c>
      <c r="G31" s="13">
        <f t="shared" si="0"/>
        <v>-0.10204081632653061</v>
      </c>
      <c r="H31" s="11">
        <v>528</v>
      </c>
      <c r="I31" s="30">
        <v>477</v>
      </c>
      <c r="J31" s="26">
        <f t="shared" si="5"/>
        <v>24</v>
      </c>
      <c r="K31" s="13">
        <f t="shared" si="1"/>
        <v>0.1069182389937107</v>
      </c>
    </row>
    <row r="32" spans="1:11" ht="15" customHeight="1" x14ac:dyDescent="0.2">
      <c r="A32" s="15">
        <f t="shared" si="2"/>
        <v>25</v>
      </c>
      <c r="B32" s="17" t="s">
        <v>31</v>
      </c>
      <c r="C32" s="25">
        <v>23</v>
      </c>
      <c r="D32" s="26">
        <f t="shared" si="3"/>
        <v>25</v>
      </c>
      <c r="E32" s="28">
        <v>101</v>
      </c>
      <c r="F32" s="26">
        <f t="shared" si="4"/>
        <v>18</v>
      </c>
      <c r="G32" s="13">
        <f t="shared" si="0"/>
        <v>-0.7722772277227723</v>
      </c>
      <c r="H32" s="11">
        <v>184</v>
      </c>
      <c r="I32" s="30">
        <v>230</v>
      </c>
      <c r="J32" s="26">
        <f t="shared" si="5"/>
        <v>25</v>
      </c>
      <c r="K32" s="13">
        <f t="shared" si="1"/>
        <v>-0.2</v>
      </c>
    </row>
    <row r="33" spans="1:11" ht="15" customHeight="1" x14ac:dyDescent="0.2">
      <c r="A33" s="15">
        <f t="shared" si="2"/>
        <v>26</v>
      </c>
      <c r="B33" s="17" t="s">
        <v>34</v>
      </c>
      <c r="C33" s="25">
        <v>12</v>
      </c>
      <c r="D33" s="26">
        <f t="shared" si="3"/>
        <v>26</v>
      </c>
      <c r="E33" s="28">
        <v>6</v>
      </c>
      <c r="F33" s="26">
        <f t="shared" si="4"/>
        <v>29</v>
      </c>
      <c r="G33" s="13">
        <f t="shared" si="0"/>
        <v>1</v>
      </c>
      <c r="H33" s="11">
        <v>119</v>
      </c>
      <c r="I33" s="30">
        <v>69</v>
      </c>
      <c r="J33" s="26">
        <f t="shared" si="5"/>
        <v>29</v>
      </c>
      <c r="K33" s="13">
        <f t="shared" si="1"/>
        <v>0.72463768115942029</v>
      </c>
    </row>
    <row r="34" spans="1:11" ht="15" customHeight="1" x14ac:dyDescent="0.2">
      <c r="A34" s="15">
        <f t="shared" si="2"/>
        <v>27</v>
      </c>
      <c r="B34" s="17" t="s">
        <v>40</v>
      </c>
      <c r="C34" s="25">
        <v>1</v>
      </c>
      <c r="D34" s="26">
        <f t="shared" si="3"/>
        <v>32</v>
      </c>
      <c r="E34" s="28">
        <v>8</v>
      </c>
      <c r="F34" s="26">
        <f t="shared" si="4"/>
        <v>27</v>
      </c>
      <c r="G34" s="13">
        <f t="shared" si="0"/>
        <v>-0.875</v>
      </c>
      <c r="H34" s="11">
        <v>76</v>
      </c>
      <c r="I34" s="30">
        <v>87</v>
      </c>
      <c r="J34" s="26">
        <f t="shared" si="5"/>
        <v>28</v>
      </c>
      <c r="K34" s="13">
        <f t="shared" si="1"/>
        <v>-0.12643678160919541</v>
      </c>
    </row>
    <row r="35" spans="1:11" ht="15" customHeight="1" x14ac:dyDescent="0.2">
      <c r="A35" s="15">
        <f t="shared" si="2"/>
        <v>28</v>
      </c>
      <c r="B35" s="17" t="s">
        <v>36</v>
      </c>
      <c r="C35" s="25">
        <v>7</v>
      </c>
      <c r="D35" s="26">
        <f t="shared" si="3"/>
        <v>27</v>
      </c>
      <c r="E35" s="28">
        <v>7</v>
      </c>
      <c r="F35" s="26">
        <f t="shared" si="4"/>
        <v>28</v>
      </c>
      <c r="G35" s="13">
        <f t="shared" si="0"/>
        <v>0</v>
      </c>
      <c r="H35" s="11">
        <v>64</v>
      </c>
      <c r="I35" s="30">
        <v>29</v>
      </c>
      <c r="J35" s="26">
        <f t="shared" si="5"/>
        <v>32</v>
      </c>
      <c r="K35" s="13">
        <f t="shared" si="1"/>
        <v>1.2068965517241379</v>
      </c>
    </row>
    <row r="36" spans="1:11" ht="15" customHeight="1" x14ac:dyDescent="0.2">
      <c r="A36" s="15">
        <f t="shared" si="2"/>
        <v>29</v>
      </c>
      <c r="B36" s="17" t="s">
        <v>38</v>
      </c>
      <c r="C36" s="25">
        <v>0</v>
      </c>
      <c r="D36" s="26">
        <f t="shared" si="3"/>
        <v>33</v>
      </c>
      <c r="E36" s="28">
        <v>17</v>
      </c>
      <c r="F36" s="26">
        <f t="shared" si="4"/>
        <v>26</v>
      </c>
      <c r="G36" s="13">
        <f t="shared" si="0"/>
        <v>-1</v>
      </c>
      <c r="H36" s="11">
        <v>50</v>
      </c>
      <c r="I36" s="30">
        <v>126</v>
      </c>
      <c r="J36" s="26">
        <f t="shared" si="5"/>
        <v>27</v>
      </c>
      <c r="K36" s="13">
        <f t="shared" si="1"/>
        <v>-0.60317460317460314</v>
      </c>
    </row>
    <row r="37" spans="1:11" ht="15" customHeight="1" x14ac:dyDescent="0.2">
      <c r="A37" s="15">
        <f t="shared" si="2"/>
        <v>30</v>
      </c>
      <c r="B37" s="17" t="s">
        <v>33</v>
      </c>
      <c r="C37" s="25">
        <v>3</v>
      </c>
      <c r="D37" s="26">
        <f t="shared" si="3"/>
        <v>31</v>
      </c>
      <c r="E37" s="28">
        <v>4</v>
      </c>
      <c r="F37" s="26">
        <f t="shared" si="4"/>
        <v>30</v>
      </c>
      <c r="G37" s="13">
        <f t="shared" si="0"/>
        <v>-0.25</v>
      </c>
      <c r="H37" s="11">
        <v>34</v>
      </c>
      <c r="I37" s="30">
        <v>41</v>
      </c>
      <c r="J37" s="26">
        <f t="shared" si="5"/>
        <v>30</v>
      </c>
      <c r="K37" s="13">
        <f t="shared" si="1"/>
        <v>-0.17073170731707318</v>
      </c>
    </row>
    <row r="38" spans="1:11" ht="15" customHeight="1" x14ac:dyDescent="0.2">
      <c r="A38" s="15">
        <f t="shared" si="2"/>
        <v>31</v>
      </c>
      <c r="B38" s="17" t="s">
        <v>37</v>
      </c>
      <c r="C38" s="25">
        <v>6</v>
      </c>
      <c r="D38" s="26">
        <f t="shared" si="3"/>
        <v>28</v>
      </c>
      <c r="E38" s="28">
        <v>4</v>
      </c>
      <c r="F38" s="26">
        <f t="shared" si="4"/>
        <v>30</v>
      </c>
      <c r="G38" s="13">
        <f t="shared" si="0"/>
        <v>0.5</v>
      </c>
      <c r="H38" s="11">
        <v>33</v>
      </c>
      <c r="I38" s="30">
        <v>28</v>
      </c>
      <c r="J38" s="26">
        <f t="shared" si="5"/>
        <v>33</v>
      </c>
      <c r="K38" s="13">
        <f t="shared" si="1"/>
        <v>0.17857142857142858</v>
      </c>
    </row>
    <row r="39" spans="1:11" ht="15" customHeight="1" x14ac:dyDescent="0.2">
      <c r="A39" s="15">
        <f t="shared" si="2"/>
        <v>32</v>
      </c>
      <c r="B39" s="17" t="s">
        <v>35</v>
      </c>
      <c r="C39" s="25">
        <v>4</v>
      </c>
      <c r="D39" s="26">
        <f t="shared" si="3"/>
        <v>30</v>
      </c>
      <c r="E39" s="28">
        <v>4</v>
      </c>
      <c r="F39" s="26">
        <f t="shared" si="4"/>
        <v>30</v>
      </c>
      <c r="G39" s="13">
        <f t="shared" si="0"/>
        <v>0</v>
      </c>
      <c r="H39" s="11">
        <v>33</v>
      </c>
      <c r="I39" s="30">
        <v>39</v>
      </c>
      <c r="J39" s="26">
        <f t="shared" si="5"/>
        <v>31</v>
      </c>
      <c r="K39" s="13">
        <f t="shared" si="1"/>
        <v>-0.15384615384615385</v>
      </c>
    </row>
    <row r="40" spans="1:11" ht="15" customHeight="1" x14ac:dyDescent="0.2">
      <c r="A40" s="15">
        <f t="shared" si="2"/>
        <v>33</v>
      </c>
      <c r="B40" s="17" t="s">
        <v>39</v>
      </c>
      <c r="C40" s="25">
        <v>5</v>
      </c>
      <c r="D40" s="26">
        <f t="shared" si="3"/>
        <v>29</v>
      </c>
      <c r="E40" s="28">
        <v>4</v>
      </c>
      <c r="F40" s="26">
        <f t="shared" si="4"/>
        <v>30</v>
      </c>
      <c r="G40" s="13">
        <f t="shared" si="0"/>
        <v>0.25</v>
      </c>
      <c r="H40" s="11">
        <v>33</v>
      </c>
      <c r="I40" s="30">
        <v>24</v>
      </c>
      <c r="J40" s="26">
        <f t="shared" si="5"/>
        <v>34</v>
      </c>
      <c r="K40" s="13">
        <f t="shared" si="1"/>
        <v>0.375</v>
      </c>
    </row>
    <row r="41" spans="1:11" ht="15" customHeight="1" x14ac:dyDescent="0.2">
      <c r="A41" s="15">
        <f t="shared" si="2"/>
        <v>34</v>
      </c>
      <c r="B41" s="17" t="s">
        <v>32</v>
      </c>
      <c r="C41" s="25">
        <v>0</v>
      </c>
      <c r="D41" s="26">
        <f t="shared" si="3"/>
        <v>33</v>
      </c>
      <c r="E41" s="28">
        <v>0</v>
      </c>
      <c r="F41" s="26">
        <f t="shared" si="4"/>
        <v>34</v>
      </c>
      <c r="G41" s="13">
        <f t="shared" si="0"/>
        <v>0</v>
      </c>
      <c r="H41" s="11">
        <v>8</v>
      </c>
      <c r="I41" s="30">
        <v>21</v>
      </c>
      <c r="J41" s="26">
        <f t="shared" si="5"/>
        <v>35</v>
      </c>
      <c r="K41" s="13">
        <f t="shared" si="1"/>
        <v>-0.61904761904761907</v>
      </c>
    </row>
    <row r="42" spans="1:11" ht="15" customHeight="1" x14ac:dyDescent="0.2">
      <c r="A42" s="31">
        <f t="shared" si="2"/>
        <v>35</v>
      </c>
      <c r="B42" s="32" t="s">
        <v>42</v>
      </c>
      <c r="C42" s="33">
        <v>0</v>
      </c>
      <c r="D42" s="34">
        <f t="shared" si="3"/>
        <v>33</v>
      </c>
      <c r="E42" s="35">
        <v>0</v>
      </c>
      <c r="F42" s="34">
        <f t="shared" si="4"/>
        <v>34</v>
      </c>
      <c r="G42" s="36">
        <f t="shared" ref="G42" si="6">IF(ISERROR((C42-E42)/E42), IF(E42=0,IF(C42&gt;0,1,IF(C42=0,0,((C42-E42)/E42)))),(C42-E42)/E42)</f>
        <v>0</v>
      </c>
      <c r="H42" s="37">
        <v>3</v>
      </c>
      <c r="I42" s="38">
        <v>0</v>
      </c>
      <c r="J42" s="34">
        <f t="shared" si="5"/>
        <v>39</v>
      </c>
      <c r="K42" s="36">
        <f t="shared" ref="K42" si="7">IF(ISERROR((H42-I42)/I42), IF(I42=0,IF(H42&gt;0,1,IF(H42=0,0,((H42-I42)/I42)))),(H42-I42)/I42)</f>
        <v>1</v>
      </c>
    </row>
    <row r="43" spans="1:11" ht="15" customHeight="1" x14ac:dyDescent="0.2">
      <c r="A43" s="31">
        <f t="shared" si="2"/>
        <v>36</v>
      </c>
      <c r="B43" s="32" t="s">
        <v>45</v>
      </c>
      <c r="C43" s="33">
        <v>0</v>
      </c>
      <c r="D43" s="34">
        <f t="shared" si="3"/>
        <v>33</v>
      </c>
      <c r="E43" s="35">
        <v>0</v>
      </c>
      <c r="F43" s="34">
        <f t="shared" si="4"/>
        <v>34</v>
      </c>
      <c r="G43" s="36">
        <f t="shared" ref="G43:G47" si="8">IF(ISERROR((C43-E43)/E43), IF(E43=0,IF(C43&gt;0,1,IF(C43=0,0,((C43-E43)/E43)))),(C43-E43)/E43)</f>
        <v>0</v>
      </c>
      <c r="H43" s="37">
        <v>3</v>
      </c>
      <c r="I43" s="38">
        <v>1</v>
      </c>
      <c r="J43" s="34">
        <f t="shared" si="5"/>
        <v>37</v>
      </c>
      <c r="K43" s="36">
        <f t="shared" ref="K43:K47" si="9">IF(ISERROR((H43-I43)/I43), IF(I43=0,IF(H43&gt;0,1,IF(H43=0,0,((H43-I43)/I43)))),(H43-I43)/I43)</f>
        <v>2</v>
      </c>
    </row>
    <row r="44" spans="1:11" ht="15" customHeight="1" x14ac:dyDescent="0.2">
      <c r="A44" s="15">
        <v>37</v>
      </c>
      <c r="B44" s="17" t="s">
        <v>46</v>
      </c>
      <c r="C44" s="25">
        <v>0</v>
      </c>
      <c r="D44" s="26">
        <f t="shared" si="3"/>
        <v>33</v>
      </c>
      <c r="E44" s="28">
        <v>0</v>
      </c>
      <c r="F44" s="26">
        <f t="shared" si="4"/>
        <v>34</v>
      </c>
      <c r="G44" s="13">
        <f t="shared" si="8"/>
        <v>0</v>
      </c>
      <c r="H44" s="11">
        <v>3</v>
      </c>
      <c r="I44" s="30">
        <v>0</v>
      </c>
      <c r="J44" s="26">
        <f t="shared" si="5"/>
        <v>39</v>
      </c>
      <c r="K44" s="13">
        <f t="shared" si="9"/>
        <v>1</v>
      </c>
    </row>
    <row r="45" spans="1:11" ht="15" customHeight="1" x14ac:dyDescent="0.2">
      <c r="A45" s="39">
        <v>38</v>
      </c>
      <c r="B45" s="40" t="s">
        <v>27</v>
      </c>
      <c r="C45" s="41">
        <v>0</v>
      </c>
      <c r="D45" s="42">
        <f t="shared" si="3"/>
        <v>33</v>
      </c>
      <c r="E45" s="43">
        <v>0</v>
      </c>
      <c r="F45" s="42">
        <f t="shared" si="4"/>
        <v>34</v>
      </c>
      <c r="G45" s="44">
        <f t="shared" si="8"/>
        <v>0</v>
      </c>
      <c r="H45" s="45">
        <v>2</v>
      </c>
      <c r="I45" s="46">
        <v>130</v>
      </c>
      <c r="J45" s="42">
        <f t="shared" si="5"/>
        <v>26</v>
      </c>
      <c r="K45" s="44">
        <f t="shared" si="9"/>
        <v>-0.98461538461538467</v>
      </c>
    </row>
    <row r="46" spans="1:11" ht="15" customHeight="1" x14ac:dyDescent="0.2">
      <c r="A46" s="15">
        <v>39</v>
      </c>
      <c r="B46" s="17" t="s">
        <v>44</v>
      </c>
      <c r="C46" s="25">
        <v>0</v>
      </c>
      <c r="D46" s="26">
        <f t="shared" si="3"/>
        <v>33</v>
      </c>
      <c r="E46" s="28">
        <v>0</v>
      </c>
      <c r="F46" s="26">
        <f t="shared" si="4"/>
        <v>34</v>
      </c>
      <c r="G46" s="13">
        <f t="shared" si="8"/>
        <v>0</v>
      </c>
      <c r="H46" s="11">
        <v>1</v>
      </c>
      <c r="I46" s="30">
        <v>3</v>
      </c>
      <c r="J46" s="26">
        <f t="shared" si="5"/>
        <v>36</v>
      </c>
      <c r="K46" s="13">
        <f t="shared" si="9"/>
        <v>-0.66666666666666663</v>
      </c>
    </row>
    <row r="47" spans="1:11" ht="15" customHeight="1" thickBot="1" x14ac:dyDescent="0.25">
      <c r="A47" s="47">
        <v>40</v>
      </c>
      <c r="B47" s="48" t="s">
        <v>43</v>
      </c>
      <c r="C47" s="49">
        <v>0</v>
      </c>
      <c r="D47" s="50">
        <f t="shared" si="3"/>
        <v>33</v>
      </c>
      <c r="E47" s="51">
        <v>0</v>
      </c>
      <c r="F47" s="50">
        <f t="shared" si="4"/>
        <v>34</v>
      </c>
      <c r="G47" s="52">
        <f t="shared" si="8"/>
        <v>0</v>
      </c>
      <c r="H47" s="53">
        <v>0</v>
      </c>
      <c r="I47" s="54">
        <v>1</v>
      </c>
      <c r="J47" s="50">
        <f t="shared" si="5"/>
        <v>37</v>
      </c>
      <c r="K47" s="52">
        <f t="shared" si="9"/>
        <v>-1</v>
      </c>
    </row>
  </sheetData>
  <mergeCells count="8">
    <mergeCell ref="C7:D7"/>
    <mergeCell ref="A3:K3"/>
    <mergeCell ref="A4:K4"/>
    <mergeCell ref="C6:D6"/>
    <mergeCell ref="E6:F6"/>
    <mergeCell ref="I6:J6"/>
    <mergeCell ref="E7:F7"/>
    <mergeCell ref="I7:J7"/>
  </mergeCells>
  <conditionalFormatting sqref="G8:G41 K8:K41">
    <cfRule type="cellIs" dxfId="6" priority="47" operator="lessThan">
      <formula>0</formula>
    </cfRule>
  </conditionalFormatting>
  <conditionalFormatting sqref="G42 K42">
    <cfRule type="cellIs" dxfId="5" priority="28" operator="lessThan">
      <formula>0</formula>
    </cfRule>
  </conditionalFormatting>
  <conditionalFormatting sqref="G43 K43">
    <cfRule type="cellIs" dxfId="4" priority="13" operator="lessThan">
      <formula>0</formula>
    </cfRule>
  </conditionalFormatting>
  <conditionalFormatting sqref="G44 K44">
    <cfRule type="cellIs" dxfId="3" priority="10" operator="lessThan">
      <formula>0</formula>
    </cfRule>
  </conditionalFormatting>
  <conditionalFormatting sqref="G45 K45">
    <cfRule type="cellIs" dxfId="2" priority="7" operator="lessThan">
      <formula>0</formula>
    </cfRule>
  </conditionalFormatting>
  <conditionalFormatting sqref="G46 K46">
    <cfRule type="cellIs" dxfId="1" priority="4" operator="lessThan">
      <formula>0</formula>
    </cfRule>
  </conditionalFormatting>
  <conditionalFormatting sqref="G47 K47">
    <cfRule type="cellIs" dxfId="0" priority="1" operator="lessThan">
      <formula>0</formula>
    </cfRule>
  </conditionalFormatting>
  <printOptions horizontalCentered="1"/>
  <pageMargins left="0.39370078740157483" right="0.39370078740157483" top="0.39370078740157483" bottom="0.19685039370078741" header="0" footer="0.11811023622047245"/>
  <pageSetup paperSize="9" scale="90" orientation="portrait" r:id="rId1"/>
  <headerFooter alignWithMargins="0">
    <oddFooter xml:space="preserve">&amp;L&amp;"-,Italic"&amp;8ΣΥΝΔΕΣΜΟΣ ΕΙΣΑΓΩΓΕΩΝ ΑΝΤΙΠΡΟΣΩΠΩΝ ΑΥΤΟΚΙΝΗΤΩΝ ΚΑΙ ΔΙΚΥΚΛΩΝ
ΠΗΓΗ: ΕΛΣΤΑΤ /ΣΕΑΑ
&amp;R&amp;"-,Italic"&amp;8HELLENIC ASSOCIATION OF MOTOR VEHICLE  IMPORTERS-REPRESENTATIVES
SOURCE:ELSTAT /AMVIR
</oddFooter>
  </headerFooter>
  <colBreaks count="1" manualBreakCount="1">
    <brk id="11" max="76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9" id="{30672485-264D-427C-A6E8-3B1BACD14472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G42</xm:sqref>
        </x14:conditionalFormatting>
        <x14:conditionalFormatting xmlns:xm="http://schemas.microsoft.com/office/excel/2006/main">
          <x14:cfRule type="iconSet" priority="30" id="{8F47CE1E-C974-4226-A731-8DE3D6EA7B12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K42</xm:sqref>
        </x14:conditionalFormatting>
        <x14:conditionalFormatting xmlns:xm="http://schemas.microsoft.com/office/excel/2006/main">
          <x14:cfRule type="iconSet" priority="59" id="{5F8B4C35-17FA-4384-941A-D90DB939C0DE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G8:G41</xm:sqref>
        </x14:conditionalFormatting>
        <x14:conditionalFormatting xmlns:xm="http://schemas.microsoft.com/office/excel/2006/main">
          <x14:cfRule type="iconSet" priority="60" id="{D3AAA2B5-3AE2-4E50-BE9B-F02A877C74D0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K8:K41</xm:sqref>
        </x14:conditionalFormatting>
        <x14:conditionalFormatting xmlns:xm="http://schemas.microsoft.com/office/excel/2006/main">
          <x14:cfRule type="iconSet" priority="14" id="{424E2D28-01EB-45B7-AB9C-F1B6A029A42B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G43</xm:sqref>
        </x14:conditionalFormatting>
        <x14:conditionalFormatting xmlns:xm="http://schemas.microsoft.com/office/excel/2006/main">
          <x14:cfRule type="iconSet" priority="15" id="{78503A77-A18E-4428-97C3-06E6A2C03B88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K43</xm:sqref>
        </x14:conditionalFormatting>
        <x14:conditionalFormatting xmlns:xm="http://schemas.microsoft.com/office/excel/2006/main">
          <x14:cfRule type="iconSet" priority="11" id="{31961835-E151-4CDC-ADC2-1CEF92116608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G44</xm:sqref>
        </x14:conditionalFormatting>
        <x14:conditionalFormatting xmlns:xm="http://schemas.microsoft.com/office/excel/2006/main">
          <x14:cfRule type="iconSet" priority="12" id="{6D67AE46-653E-43E3-824E-D70365C4536C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K44</xm:sqref>
        </x14:conditionalFormatting>
        <x14:conditionalFormatting xmlns:xm="http://schemas.microsoft.com/office/excel/2006/main">
          <x14:cfRule type="iconSet" priority="8" id="{5A182FE2-511A-42DF-BB89-37135AA84D9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G45</xm:sqref>
        </x14:conditionalFormatting>
        <x14:conditionalFormatting xmlns:xm="http://schemas.microsoft.com/office/excel/2006/main">
          <x14:cfRule type="iconSet" priority="9" id="{825DF889-406E-43EB-8527-C5C300A28E22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K45</xm:sqref>
        </x14:conditionalFormatting>
        <x14:conditionalFormatting xmlns:xm="http://schemas.microsoft.com/office/excel/2006/main">
          <x14:cfRule type="iconSet" priority="5" id="{ACDF746B-B777-4C3D-9BAA-B3490CA8066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G46</xm:sqref>
        </x14:conditionalFormatting>
        <x14:conditionalFormatting xmlns:xm="http://schemas.microsoft.com/office/excel/2006/main">
          <x14:cfRule type="iconSet" priority="6" id="{1AF9C8A4-AF80-43F7-8D16-74204D01E332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K46</xm:sqref>
        </x14:conditionalFormatting>
        <x14:conditionalFormatting xmlns:xm="http://schemas.microsoft.com/office/excel/2006/main">
          <x14:cfRule type="iconSet" priority="2" id="{640A4DF8-0BBE-4736-A25F-3B678588354D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G47</xm:sqref>
        </x14:conditionalFormatting>
        <x14:conditionalFormatting xmlns:xm="http://schemas.microsoft.com/office/excel/2006/main">
          <x14:cfRule type="iconSet" priority="3" id="{7C6A9F41-D8A9-4A6D-8DAC-7F21FAAAAA37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K47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D1716_November17</vt:lpstr>
      <vt:lpstr>D1716_November17!Print_Area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kmichas</dc:creator>
  <cp:lastModifiedBy>KOSTAS</cp:lastModifiedBy>
  <cp:lastPrinted>2017-10-13T10:20:55Z</cp:lastPrinted>
  <dcterms:created xsi:type="dcterms:W3CDTF">2014-06-13T11:16:12Z</dcterms:created>
  <dcterms:modified xsi:type="dcterms:W3CDTF">2017-12-12T15:37:51Z</dcterms:modified>
</cp:coreProperties>
</file>