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January17" sheetId="1" r:id="rId1"/>
  </sheets>
  <definedNames>
    <definedName name="_xlnm.Print_Area" localSheetId="0">D1716_January17!$A$1:$K$42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E7" i="1"/>
  <c r="C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8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6" i="1"/>
</calcChain>
</file>

<file path=xl/sharedStrings.xml><?xml version="1.0" encoding="utf-8"?>
<sst xmlns="http://schemas.openxmlformats.org/spreadsheetml/2006/main" count="47" uniqueCount="47">
  <si>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</si>
  <si>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</si>
  <si>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</si>
  <si>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</si>
  <si>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</si>
  <si>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</si>
  <si>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</si>
  <si>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</si>
  <si>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</si>
  <si>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</si>
  <si>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</si>
  <si>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</si>
  <si>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</si>
  <si>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</si>
  <si>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</si>
  <si>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</si>
  <si>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</si>
  <si>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</si>
  <si>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</si>
  <si>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</si>
  <si>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</si>
  <si>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</si>
  <si>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</si>
  <si>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</si>
  <si>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</si>
  <si>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</si>
  <si>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</si>
  <si>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</si>
  <si>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</si>
  <si>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</si>
  <si>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</si>
  <si>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</si>
  <si>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</si>
  <si>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</si>
  <si>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</si>
  <si>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</si>
  <si>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</si>
  <si>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</si>
  <si>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</si>
  <si>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</si>
  <si>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</si>
  <si>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January '17 -YTD</t>
  </si>
  <si>
    <t>Jan. '16</t>
  </si>
  <si>
    <t>Jan. '17</t>
  </si>
  <si>
    <t>% D17/16</t>
  </si>
  <si>
    <t>Jan. '17 - YTD</t>
  </si>
  <si>
    <t>Jan.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</si>
</sst>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41</v>
      </c>
      <c r="B2" s="4"/>
      <c r="C2" s="4"/>
      <c r="D2" s="4"/>
    </row>
    <row r="3" spans="1:11" ht="18.75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1.2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41" t="s">
        <v>43</v>
      </c>
      <c r="D6" s="42"/>
      <c r="E6" s="42" t="s">
        <v>42</v>
      </c>
      <c r="F6" s="42"/>
      <c r="G6" s="25" t="s">
        <v>44</v>
      </c>
      <c r="H6" s="23" t="s">
        <v>45</v>
      </c>
      <c r="I6" s="42" t="s">
        <v>46</v>
      </c>
      <c r="J6" s="42"/>
      <c r="K6" s="7" t="str">
        <f>G6</f>
        <v>% D17/16</v>
      </c>
    </row>
    <row r="7" spans="1:11" s="5" customFormat="1" ht="15" customHeight="1" thickBot="1" x14ac:dyDescent="0.25">
      <c r="A7" s="22" t="s">
        <v>4</v>
      </c>
      <c r="B7" s="8" t="s">
        <v>5</v>
      </c>
      <c r="C7" s="38">
        <f>SUM(C8:C42)</f>
        <v>6460</v>
      </c>
      <c r="D7" s="39"/>
      <c r="E7" s="39">
        <f>SUM(E8:E42)</f>
        <v>5700</v>
      </c>
      <c r="F7" s="39"/>
      <c r="G7" s="9">
        <f>C7/E7-1</f>
        <v>0.1333333333333333</v>
      </c>
      <c r="H7" s="24">
        <f>SUM(H8:H42)</f>
        <v>6460</v>
      </c>
      <c r="I7" s="39">
        <f>SUM(I8:I42)</f>
        <v>5700</v>
      </c>
      <c r="J7" s="39"/>
      <c r="K7" s="9">
        <f>H7/I7-1</f>
        <v>0.1333333333333333</v>
      </c>
    </row>
    <row r="8" spans="1:11" ht="15" customHeight="1" x14ac:dyDescent="0.2">
      <c r="A8" s="16">
        <v>1</v>
      </c>
      <c r="B8" s="18" t="s">
        <v>6</v>
      </c>
      <c r="C8" s="26">
        <v>985</v>
      </c>
      <c r="D8" s="27">
        <f>RANK(C8,$C$8:$C$42)</f>
        <v>1</v>
      </c>
      <c r="E8" s="32">
        <v>826</v>
      </c>
      <c r="F8" s="27">
        <f>RANK(E8,$E$8:$E$42)</f>
        <v>1</v>
      </c>
      <c r="G8" s="12">
        <f t="shared" ref="G8:G41" si="0">IF(ISERROR((C8-E8)/E8), IF(E8=0,IF(C8&gt;0,1,IF(C8=0,0,((C8-E8)/E8)))),(C8-E8)/E8)</f>
        <v>0.19249394673123488</v>
      </c>
      <c r="H8" s="10">
        <v>985</v>
      </c>
      <c r="I8" s="35">
        <v>826</v>
      </c>
      <c r="J8" s="27">
        <f>RANK(I8,$I$8:$I$42)</f>
        <v>1</v>
      </c>
      <c r="K8" s="12">
        <f t="shared" ref="K8:K41" si="1">IF(ISERROR((H8-I8)/I8), IF(I8=0,IF(H8&gt;0,1,IF(H8=0,0,((H8-I8)/I8)))),(H8-I8)/I8)</f>
        <v>0.19249394673123488</v>
      </c>
    </row>
    <row r="9" spans="1:11" ht="15" customHeight="1" x14ac:dyDescent="0.2">
      <c r="A9" s="17">
        <f t="shared" ref="A9:A42" si="2">A8+1</f>
        <v>2</v>
      </c>
      <c r="B9" s="19" t="s">
        <v>7</v>
      </c>
      <c r="C9" s="28">
        <v>663</v>
      </c>
      <c r="D9" s="29">
        <f>RANK(C9,$C$8:$C$42)</f>
        <v>2</v>
      </c>
      <c r="E9" s="33">
        <v>389</v>
      </c>
      <c r="F9" s="29">
        <f>RANK(E9,$E$8:$E$42)</f>
        <v>5</v>
      </c>
      <c r="G9" s="13">
        <f t="shared" si="0"/>
        <v>0.70437017994858608</v>
      </c>
      <c r="H9" s="11">
        <v>663</v>
      </c>
      <c r="I9" s="36">
        <v>389</v>
      </c>
      <c r="J9" s="29">
        <f>RANK(I9,$I$8:$I$42)</f>
        <v>5</v>
      </c>
      <c r="K9" s="13">
        <f t="shared" si="1"/>
        <v>0.70437017994858608</v>
      </c>
    </row>
    <row r="10" spans="1:11" ht="15" customHeight="1" x14ac:dyDescent="0.2">
      <c r="A10" s="17">
        <f t="shared" si="2"/>
        <v>3</v>
      </c>
      <c r="B10" s="19" t="s">
        <v>10</v>
      </c>
      <c r="C10" s="28">
        <v>498</v>
      </c>
      <c r="D10" s="29">
        <f>RANK(C10,$C$8:$C$42)</f>
        <v>3</v>
      </c>
      <c r="E10" s="33">
        <v>495</v>
      </c>
      <c r="F10" s="29">
        <f>RANK(E10,$E$8:$E$42)</f>
        <v>3</v>
      </c>
      <c r="G10" s="13">
        <f t="shared" si="0"/>
        <v>6.0606060606060606E-3</v>
      </c>
      <c r="H10" s="11">
        <v>498</v>
      </c>
      <c r="I10" s="36">
        <v>495</v>
      </c>
      <c r="J10" s="29">
        <f>RANK(I10,$I$8:$I$42)</f>
        <v>3</v>
      </c>
      <c r="K10" s="13">
        <f t="shared" si="1"/>
        <v>6.0606060606060606E-3</v>
      </c>
    </row>
    <row r="11" spans="1:11" ht="15" customHeight="1" x14ac:dyDescent="0.2">
      <c r="A11" s="17">
        <f t="shared" si="2"/>
        <v>4</v>
      </c>
      <c r="B11" s="19" t="s">
        <v>11</v>
      </c>
      <c r="C11" s="28">
        <v>451</v>
      </c>
      <c r="D11" s="29">
        <f>RANK(C11,$C$8:$C$42)</f>
        <v>4</v>
      </c>
      <c r="E11" s="33">
        <v>374</v>
      </c>
      <c r="F11" s="29">
        <f>RANK(E11,$E$8:$E$42)</f>
        <v>6</v>
      </c>
      <c r="G11" s="13">
        <f t="shared" si="0"/>
        <v>0.20588235294117646</v>
      </c>
      <c r="H11" s="11">
        <v>451</v>
      </c>
      <c r="I11" s="36">
        <v>374</v>
      </c>
      <c r="J11" s="29">
        <f>RANK(I11,$I$8:$I$42)</f>
        <v>6</v>
      </c>
      <c r="K11" s="13">
        <f t="shared" si="1"/>
        <v>0.20588235294117646</v>
      </c>
    </row>
    <row r="12" spans="1:11" ht="15" customHeight="1" x14ac:dyDescent="0.2">
      <c r="A12" s="17">
        <f t="shared" si="2"/>
        <v>5</v>
      </c>
      <c r="B12" s="19" t="s">
        <v>8</v>
      </c>
      <c r="C12" s="28">
        <v>450</v>
      </c>
      <c r="D12" s="29">
        <f>RANK(C12,$C$8:$C$42)</f>
        <v>5</v>
      </c>
      <c r="E12" s="33">
        <v>391</v>
      </c>
      <c r="F12" s="29">
        <f>RANK(E12,$E$8:$E$42)</f>
        <v>4</v>
      </c>
      <c r="G12" s="13">
        <f t="shared" si="0"/>
        <v>0.15089514066496162</v>
      </c>
      <c r="H12" s="11">
        <v>450</v>
      </c>
      <c r="I12" s="36">
        <v>391</v>
      </c>
      <c r="J12" s="29">
        <f>RANK(I12,$I$8:$I$42)</f>
        <v>4</v>
      </c>
      <c r="K12" s="13">
        <f t="shared" si="1"/>
        <v>0.15089514066496162</v>
      </c>
    </row>
    <row r="13" spans="1:11" ht="15" customHeight="1" x14ac:dyDescent="0.2">
      <c r="A13" s="17">
        <f t="shared" si="2"/>
        <v>6</v>
      </c>
      <c r="B13" s="19" t="s">
        <v>9</v>
      </c>
      <c r="C13" s="28">
        <v>438</v>
      </c>
      <c r="D13" s="29">
        <f>RANK(C13,$C$8:$C$42)</f>
        <v>6</v>
      </c>
      <c r="E13" s="33">
        <v>530</v>
      </c>
      <c r="F13" s="29">
        <f>RANK(E13,$E$8:$E$42)</f>
        <v>2</v>
      </c>
      <c r="G13" s="13">
        <f t="shared" si="0"/>
        <v>-0.17358490566037735</v>
      </c>
      <c r="H13" s="11">
        <v>438</v>
      </c>
      <c r="I13" s="36">
        <v>530</v>
      </c>
      <c r="J13" s="29">
        <f>RANK(I13,$I$8:$I$42)</f>
        <v>2</v>
      </c>
      <c r="K13" s="13">
        <f t="shared" si="1"/>
        <v>-0.17358490566037735</v>
      </c>
    </row>
    <row r="14" spans="1:11" ht="15" customHeight="1" x14ac:dyDescent="0.2">
      <c r="A14" s="17">
        <f t="shared" si="2"/>
        <v>7</v>
      </c>
      <c r="B14" s="19" t="s">
        <v>14</v>
      </c>
      <c r="C14" s="28">
        <v>344</v>
      </c>
      <c r="D14" s="29">
        <f>RANK(C14,$C$8:$C$42)</f>
        <v>7</v>
      </c>
      <c r="E14" s="33">
        <v>227</v>
      </c>
      <c r="F14" s="29">
        <f>RANK(E14,$E$8:$E$42)</f>
        <v>10</v>
      </c>
      <c r="G14" s="13">
        <f t="shared" si="0"/>
        <v>0.51541850220264318</v>
      </c>
      <c r="H14" s="11">
        <v>344</v>
      </c>
      <c r="I14" s="36">
        <v>227</v>
      </c>
      <c r="J14" s="29">
        <f>RANK(I14,$I$8:$I$42)</f>
        <v>10</v>
      </c>
      <c r="K14" s="13">
        <f t="shared" si="1"/>
        <v>0.51541850220264318</v>
      </c>
    </row>
    <row r="15" spans="1:11" ht="15" customHeight="1" x14ac:dyDescent="0.2">
      <c r="A15" s="17">
        <f t="shared" si="2"/>
        <v>8</v>
      </c>
      <c r="B15" s="19" t="s">
        <v>13</v>
      </c>
      <c r="C15" s="28">
        <v>338</v>
      </c>
      <c r="D15" s="29">
        <f>RANK(C15,$C$8:$C$42)</f>
        <v>8</v>
      </c>
      <c r="E15" s="33">
        <v>98</v>
      </c>
      <c r="F15" s="29">
        <f>RANK(E15,$E$8:$E$42)</f>
        <v>16</v>
      </c>
      <c r="G15" s="13">
        <f t="shared" si="0"/>
        <v>2.4489795918367347</v>
      </c>
      <c r="H15" s="11">
        <v>338</v>
      </c>
      <c r="I15" s="36">
        <v>98</v>
      </c>
      <c r="J15" s="29">
        <f>RANK(I15,$I$8:$I$42)</f>
        <v>16</v>
      </c>
      <c r="K15" s="13">
        <f t="shared" si="1"/>
        <v>2.4489795918367347</v>
      </c>
    </row>
    <row r="16" spans="1:11" ht="15" customHeight="1" x14ac:dyDescent="0.2">
      <c r="A16" s="17">
        <f t="shared" si="2"/>
        <v>9</v>
      </c>
      <c r="B16" s="19" t="s">
        <v>18</v>
      </c>
      <c r="C16" s="28">
        <v>310</v>
      </c>
      <c r="D16" s="29">
        <f>RANK(C16,$C$8:$C$42)</f>
        <v>9</v>
      </c>
      <c r="E16" s="33">
        <v>160</v>
      </c>
      <c r="F16" s="29">
        <f>RANK(E16,$E$8:$E$42)</f>
        <v>13</v>
      </c>
      <c r="G16" s="13">
        <f t="shared" si="0"/>
        <v>0.9375</v>
      </c>
      <c r="H16" s="11">
        <v>310</v>
      </c>
      <c r="I16" s="36">
        <v>160</v>
      </c>
      <c r="J16" s="29">
        <f>RANK(I16,$I$8:$I$42)</f>
        <v>13</v>
      </c>
      <c r="K16" s="13">
        <f t="shared" si="1"/>
        <v>0.9375</v>
      </c>
    </row>
    <row r="17" spans="1:11" ht="15" customHeight="1" x14ac:dyDescent="0.2">
      <c r="A17" s="17">
        <f t="shared" si="2"/>
        <v>10</v>
      </c>
      <c r="B17" s="19" t="s">
        <v>17</v>
      </c>
      <c r="C17" s="28">
        <v>296</v>
      </c>
      <c r="D17" s="29">
        <f>RANK(C17,$C$8:$C$42)</f>
        <v>10</v>
      </c>
      <c r="E17" s="33">
        <v>230</v>
      </c>
      <c r="F17" s="29">
        <f>RANK(E17,$E$8:$E$42)</f>
        <v>9</v>
      </c>
      <c r="G17" s="13">
        <f t="shared" si="0"/>
        <v>0.28695652173913044</v>
      </c>
      <c r="H17" s="11">
        <v>296</v>
      </c>
      <c r="I17" s="36">
        <v>230</v>
      </c>
      <c r="J17" s="29">
        <f>RANK(I17,$I$8:$I$42)</f>
        <v>9</v>
      </c>
      <c r="K17" s="13">
        <f t="shared" si="1"/>
        <v>0.28695652173913044</v>
      </c>
    </row>
    <row r="18" spans="1:11" ht="15" customHeight="1" x14ac:dyDescent="0.2">
      <c r="A18" s="17">
        <f t="shared" si="2"/>
        <v>11</v>
      </c>
      <c r="B18" s="19" t="s">
        <v>15</v>
      </c>
      <c r="C18" s="28">
        <v>246</v>
      </c>
      <c r="D18" s="29">
        <f>RANK(C18,$C$8:$C$42)</f>
        <v>11</v>
      </c>
      <c r="E18" s="33">
        <v>336</v>
      </c>
      <c r="F18" s="29">
        <f>RANK(E18,$E$8:$E$42)</f>
        <v>7</v>
      </c>
      <c r="G18" s="13">
        <f t="shared" si="0"/>
        <v>-0.26785714285714285</v>
      </c>
      <c r="H18" s="11">
        <v>246</v>
      </c>
      <c r="I18" s="36">
        <v>336</v>
      </c>
      <c r="J18" s="29">
        <f>RANK(I18,$I$8:$I$42)</f>
        <v>7</v>
      </c>
      <c r="K18" s="13">
        <f t="shared" si="1"/>
        <v>-0.26785714285714285</v>
      </c>
    </row>
    <row r="19" spans="1:11" ht="15" customHeight="1" x14ac:dyDescent="0.2">
      <c r="A19" s="17">
        <f t="shared" si="2"/>
        <v>12</v>
      </c>
      <c r="B19" s="19" t="s">
        <v>20</v>
      </c>
      <c r="C19" s="28">
        <v>239</v>
      </c>
      <c r="D19" s="29">
        <f>RANK(C19,$C$8:$C$42)</f>
        <v>12</v>
      </c>
      <c r="E19" s="33">
        <v>154</v>
      </c>
      <c r="F19" s="29">
        <f>RANK(E19,$E$8:$E$42)</f>
        <v>14</v>
      </c>
      <c r="G19" s="13">
        <f t="shared" si="0"/>
        <v>0.55194805194805197</v>
      </c>
      <c r="H19" s="11">
        <v>239</v>
      </c>
      <c r="I19" s="36">
        <v>154</v>
      </c>
      <c r="J19" s="29">
        <f>RANK(I19,$I$8:$I$42)</f>
        <v>14</v>
      </c>
      <c r="K19" s="13">
        <f t="shared" si="1"/>
        <v>0.55194805194805197</v>
      </c>
    </row>
    <row r="20" spans="1:11" ht="15" customHeight="1" x14ac:dyDescent="0.2">
      <c r="A20" s="17">
        <f t="shared" si="2"/>
        <v>13</v>
      </c>
      <c r="B20" s="19" t="s">
        <v>12</v>
      </c>
      <c r="C20" s="28">
        <v>229</v>
      </c>
      <c r="D20" s="29">
        <f>RANK(C20,$C$8:$C$42)</f>
        <v>13</v>
      </c>
      <c r="E20" s="33">
        <v>270</v>
      </c>
      <c r="F20" s="29">
        <f>RANK(E20,$E$8:$E$42)</f>
        <v>8</v>
      </c>
      <c r="G20" s="13">
        <f t="shared" si="0"/>
        <v>-0.15185185185185185</v>
      </c>
      <c r="H20" s="11">
        <v>229</v>
      </c>
      <c r="I20" s="36">
        <v>270</v>
      </c>
      <c r="J20" s="29">
        <f>RANK(I20,$I$8:$I$42)</f>
        <v>8</v>
      </c>
      <c r="K20" s="13">
        <f t="shared" si="1"/>
        <v>-0.15185185185185185</v>
      </c>
    </row>
    <row r="21" spans="1:11" ht="15" customHeight="1" x14ac:dyDescent="0.2">
      <c r="A21" s="17">
        <f t="shared" si="2"/>
        <v>14</v>
      </c>
      <c r="B21" s="19" t="s">
        <v>16</v>
      </c>
      <c r="C21" s="28">
        <v>218</v>
      </c>
      <c r="D21" s="29">
        <f>RANK(C21,$C$8:$C$42)</f>
        <v>14</v>
      </c>
      <c r="E21" s="33">
        <v>136</v>
      </c>
      <c r="F21" s="29">
        <f>RANK(E21,$E$8:$E$42)</f>
        <v>15</v>
      </c>
      <c r="G21" s="13">
        <f t="shared" si="0"/>
        <v>0.6029411764705882</v>
      </c>
      <c r="H21" s="11">
        <v>218</v>
      </c>
      <c r="I21" s="36">
        <v>136</v>
      </c>
      <c r="J21" s="29">
        <f>RANK(I21,$I$8:$I$42)</f>
        <v>15</v>
      </c>
      <c r="K21" s="13">
        <f t="shared" si="1"/>
        <v>0.6029411764705882</v>
      </c>
    </row>
    <row r="22" spans="1:11" ht="15" customHeight="1" x14ac:dyDescent="0.2">
      <c r="A22" s="17">
        <f t="shared" si="2"/>
        <v>15</v>
      </c>
      <c r="B22" s="19" t="s">
        <v>19</v>
      </c>
      <c r="C22" s="28">
        <v>142</v>
      </c>
      <c r="D22" s="29">
        <f>RANK(C22,$C$8:$C$42)</f>
        <v>15</v>
      </c>
      <c r="E22" s="33">
        <v>220</v>
      </c>
      <c r="F22" s="29">
        <f>RANK(E22,$E$8:$E$42)</f>
        <v>11</v>
      </c>
      <c r="G22" s="13">
        <f t="shared" si="0"/>
        <v>-0.35454545454545455</v>
      </c>
      <c r="H22" s="11">
        <v>142</v>
      </c>
      <c r="I22" s="36">
        <v>220</v>
      </c>
      <c r="J22" s="29">
        <f>RANK(I22,$I$8:$I$42)</f>
        <v>11</v>
      </c>
      <c r="K22" s="13">
        <f t="shared" si="1"/>
        <v>-0.35454545454545455</v>
      </c>
    </row>
    <row r="23" spans="1:11" ht="15" customHeight="1" x14ac:dyDescent="0.2">
      <c r="A23" s="17">
        <f t="shared" si="2"/>
        <v>16</v>
      </c>
      <c r="B23" s="19" t="s">
        <v>21</v>
      </c>
      <c r="C23" s="28">
        <v>108</v>
      </c>
      <c r="D23" s="29">
        <f>RANK(C23,$C$8:$C$42)</f>
        <v>16</v>
      </c>
      <c r="E23" s="33">
        <v>200</v>
      </c>
      <c r="F23" s="29">
        <f>RANK(E23,$E$8:$E$42)</f>
        <v>12</v>
      </c>
      <c r="G23" s="13">
        <f t="shared" si="0"/>
        <v>-0.46</v>
      </c>
      <c r="H23" s="11">
        <v>108</v>
      </c>
      <c r="I23" s="36">
        <v>200</v>
      </c>
      <c r="J23" s="29">
        <f>RANK(I23,$I$8:$I$42)</f>
        <v>12</v>
      </c>
      <c r="K23" s="13">
        <f t="shared" si="1"/>
        <v>-0.46</v>
      </c>
    </row>
    <row r="24" spans="1:11" ht="15" customHeight="1" x14ac:dyDescent="0.2">
      <c r="A24" s="17">
        <f t="shared" si="2"/>
        <v>17</v>
      </c>
      <c r="B24" s="19" t="s">
        <v>23</v>
      </c>
      <c r="C24" s="28">
        <v>84</v>
      </c>
      <c r="D24" s="29">
        <f>RANK(C24,$C$8:$C$42)</f>
        <v>17</v>
      </c>
      <c r="E24" s="33">
        <v>98</v>
      </c>
      <c r="F24" s="29">
        <f>RANK(E24,$E$8:$E$42)</f>
        <v>16</v>
      </c>
      <c r="G24" s="13">
        <f t="shared" si="0"/>
        <v>-0.14285714285714285</v>
      </c>
      <c r="H24" s="11">
        <v>84</v>
      </c>
      <c r="I24" s="36">
        <v>98</v>
      </c>
      <c r="J24" s="29">
        <f>RANK(I24,$I$8:$I$42)</f>
        <v>16</v>
      </c>
      <c r="K24" s="13">
        <f t="shared" si="1"/>
        <v>-0.14285714285714285</v>
      </c>
    </row>
    <row r="25" spans="1:11" ht="15" customHeight="1" x14ac:dyDescent="0.2">
      <c r="A25" s="17">
        <f t="shared" si="2"/>
        <v>18</v>
      </c>
      <c r="B25" s="19" t="s">
        <v>26</v>
      </c>
      <c r="C25" s="28">
        <v>67</v>
      </c>
      <c r="D25" s="29">
        <f>RANK(C25,$C$8:$C$42)</f>
        <v>18</v>
      </c>
      <c r="E25" s="33">
        <v>65</v>
      </c>
      <c r="F25" s="29">
        <f>RANK(E25,$E$8:$E$42)</f>
        <v>21</v>
      </c>
      <c r="G25" s="13">
        <f t="shared" si="0"/>
        <v>3.0769230769230771E-2</v>
      </c>
      <c r="H25" s="11">
        <v>67</v>
      </c>
      <c r="I25" s="36">
        <v>65</v>
      </c>
      <c r="J25" s="29">
        <f>RANK(I25,$I$8:$I$42)</f>
        <v>21</v>
      </c>
      <c r="K25" s="13">
        <f t="shared" si="1"/>
        <v>3.0769230769230771E-2</v>
      </c>
    </row>
    <row r="26" spans="1:11" ht="15" customHeight="1" x14ac:dyDescent="0.2">
      <c r="A26" s="17">
        <f t="shared" si="2"/>
        <v>19</v>
      </c>
      <c r="B26" s="19" t="s">
        <v>24</v>
      </c>
      <c r="C26" s="28">
        <v>61</v>
      </c>
      <c r="D26" s="29">
        <f>RANK(C26,$C$8:$C$42)</f>
        <v>19</v>
      </c>
      <c r="E26" s="33">
        <v>76</v>
      </c>
      <c r="F26" s="29">
        <f>RANK(E26,$E$8:$E$42)</f>
        <v>20</v>
      </c>
      <c r="G26" s="13">
        <f t="shared" si="0"/>
        <v>-0.19736842105263158</v>
      </c>
      <c r="H26" s="11">
        <v>61</v>
      </c>
      <c r="I26" s="36">
        <v>76</v>
      </c>
      <c r="J26" s="29">
        <f>RANK(I26,$I$8:$I$42)</f>
        <v>20</v>
      </c>
      <c r="K26" s="13">
        <f t="shared" si="1"/>
        <v>-0.19736842105263158</v>
      </c>
    </row>
    <row r="27" spans="1:11" ht="15" customHeight="1" x14ac:dyDescent="0.2">
      <c r="A27" s="17">
        <f t="shared" si="2"/>
        <v>20</v>
      </c>
      <c r="B27" s="19" t="s">
        <v>22</v>
      </c>
      <c r="C27" s="28">
        <v>51</v>
      </c>
      <c r="D27" s="29">
        <f>RANK(C27,$C$8:$C$42)</f>
        <v>20</v>
      </c>
      <c r="E27" s="33">
        <v>94</v>
      </c>
      <c r="F27" s="29">
        <f>RANK(E27,$E$8:$E$42)</f>
        <v>18</v>
      </c>
      <c r="G27" s="13">
        <f t="shared" si="0"/>
        <v>-0.45744680851063829</v>
      </c>
      <c r="H27" s="11">
        <v>51</v>
      </c>
      <c r="I27" s="36">
        <v>94</v>
      </c>
      <c r="J27" s="29">
        <f>RANK(I27,$I$8:$I$42)</f>
        <v>18</v>
      </c>
      <c r="K27" s="13">
        <f t="shared" si="1"/>
        <v>-0.45744680851063829</v>
      </c>
    </row>
    <row r="28" spans="1:11" ht="15" customHeight="1" x14ac:dyDescent="0.2">
      <c r="A28" s="17">
        <f t="shared" si="2"/>
        <v>21</v>
      </c>
      <c r="B28" s="19" t="s">
        <v>28</v>
      </c>
      <c r="C28" s="28">
        <v>47</v>
      </c>
      <c r="D28" s="29">
        <f>RANK(C28,$C$8:$C$42)</f>
        <v>21</v>
      </c>
      <c r="E28" s="33">
        <v>45</v>
      </c>
      <c r="F28" s="29">
        <f>RANK(E28,$E$8:$E$42)</f>
        <v>23</v>
      </c>
      <c r="G28" s="13">
        <f t="shared" si="0"/>
        <v>4.4444444444444446E-2</v>
      </c>
      <c r="H28" s="11">
        <v>47</v>
      </c>
      <c r="I28" s="36">
        <v>45</v>
      </c>
      <c r="J28" s="29">
        <f>RANK(I28,$I$8:$I$42)</f>
        <v>23</v>
      </c>
      <c r="K28" s="13">
        <f t="shared" si="1"/>
        <v>4.4444444444444446E-2</v>
      </c>
    </row>
    <row r="29" spans="1:11" ht="15" customHeight="1" x14ac:dyDescent="0.2">
      <c r="A29" s="17">
        <f t="shared" si="2"/>
        <v>22</v>
      </c>
      <c r="B29" s="19" t="s">
        <v>40</v>
      </c>
      <c r="C29" s="28">
        <v>46</v>
      </c>
      <c r="D29" s="29">
        <f>RANK(C29,$C$8:$C$42)</f>
        <v>22</v>
      </c>
      <c r="E29" s="33">
        <v>27</v>
      </c>
      <c r="F29" s="29">
        <f>RANK(E29,$E$8:$E$42)</f>
        <v>26</v>
      </c>
      <c r="G29" s="13">
        <f t="shared" si="0"/>
        <v>0.70370370370370372</v>
      </c>
      <c r="H29" s="11">
        <v>46</v>
      </c>
      <c r="I29" s="36">
        <v>27</v>
      </c>
      <c r="J29" s="29">
        <f>RANK(I29,$I$8:$I$42)</f>
        <v>26</v>
      </c>
      <c r="K29" s="13">
        <f t="shared" si="1"/>
        <v>0.70370370370370372</v>
      </c>
    </row>
    <row r="30" spans="1:11" ht="15" customHeight="1" x14ac:dyDescent="0.2">
      <c r="A30" s="17">
        <f t="shared" si="2"/>
        <v>23</v>
      </c>
      <c r="B30" s="19" t="s">
        <v>29</v>
      </c>
      <c r="C30" s="28">
        <v>40</v>
      </c>
      <c r="D30" s="29">
        <f>RANK(C30,$C$8:$C$42)</f>
        <v>23</v>
      </c>
      <c r="E30" s="33">
        <v>44</v>
      </c>
      <c r="F30" s="29">
        <f>RANK(E30,$E$8:$E$42)</f>
        <v>24</v>
      </c>
      <c r="G30" s="13">
        <f t="shared" si="0"/>
        <v>-9.0909090909090912E-2</v>
      </c>
      <c r="H30" s="11">
        <v>40</v>
      </c>
      <c r="I30" s="36">
        <v>44</v>
      </c>
      <c r="J30" s="29">
        <f>RANK(I30,$I$8:$I$42)</f>
        <v>24</v>
      </c>
      <c r="K30" s="13">
        <f t="shared" si="1"/>
        <v>-9.0909090909090912E-2</v>
      </c>
    </row>
    <row r="31" spans="1:11" ht="15" customHeight="1" x14ac:dyDescent="0.2">
      <c r="A31" s="17">
        <f t="shared" si="2"/>
        <v>24</v>
      </c>
      <c r="B31" s="19" t="s">
        <v>30</v>
      </c>
      <c r="C31" s="28">
        <v>38</v>
      </c>
      <c r="D31" s="29">
        <f>RANK(C31,$C$8:$C$42)</f>
        <v>24</v>
      </c>
      <c r="E31" s="33">
        <v>42</v>
      </c>
      <c r="F31" s="29">
        <f>RANK(E31,$E$8:$E$42)</f>
        <v>25</v>
      </c>
      <c r="G31" s="13">
        <f t="shared" si="0"/>
        <v>-9.5238095238095233E-2</v>
      </c>
      <c r="H31" s="11">
        <v>38</v>
      </c>
      <c r="I31" s="36">
        <v>42</v>
      </c>
      <c r="J31" s="29">
        <f>RANK(I31,$I$8:$I$42)</f>
        <v>25</v>
      </c>
      <c r="K31" s="13">
        <f t="shared" si="1"/>
        <v>-9.5238095238095233E-2</v>
      </c>
    </row>
    <row r="32" spans="1:11" ht="15" customHeight="1" x14ac:dyDescent="0.2">
      <c r="A32" s="17">
        <f t="shared" si="2"/>
        <v>25</v>
      </c>
      <c r="B32" s="19" t="s">
        <v>25</v>
      </c>
      <c r="C32" s="28">
        <v>22</v>
      </c>
      <c r="D32" s="29">
        <f>RANK(C32,$C$8:$C$42)</f>
        <v>25</v>
      </c>
      <c r="E32" s="33">
        <v>86</v>
      </c>
      <c r="F32" s="29">
        <f>RANK(E32,$E$8:$E$42)</f>
        <v>19</v>
      </c>
      <c r="G32" s="13">
        <f t="shared" si="0"/>
        <v>-0.7441860465116279</v>
      </c>
      <c r="H32" s="11">
        <v>22</v>
      </c>
      <c r="I32" s="36">
        <v>86</v>
      </c>
      <c r="J32" s="29">
        <f>RANK(I32,$I$8:$I$42)</f>
        <v>19</v>
      </c>
      <c r="K32" s="13">
        <f t="shared" si="1"/>
        <v>-0.7441860465116279</v>
      </c>
    </row>
    <row r="33" spans="1:11" ht="15" customHeight="1" x14ac:dyDescent="0.2">
      <c r="A33" s="17">
        <f t="shared" si="2"/>
        <v>26</v>
      </c>
      <c r="B33" s="19" t="s">
        <v>31</v>
      </c>
      <c r="C33" s="28">
        <v>12</v>
      </c>
      <c r="D33" s="29">
        <f>RANK(C33,$C$8:$C$42)</f>
        <v>26</v>
      </c>
      <c r="E33" s="33">
        <v>16</v>
      </c>
      <c r="F33" s="29">
        <f>RANK(E33,$E$8:$E$42)</f>
        <v>27</v>
      </c>
      <c r="G33" s="13">
        <f t="shared" si="0"/>
        <v>-0.25</v>
      </c>
      <c r="H33" s="11">
        <v>12</v>
      </c>
      <c r="I33" s="36">
        <v>16</v>
      </c>
      <c r="J33" s="29">
        <f>RANK(I33,$I$8:$I$42)</f>
        <v>27</v>
      </c>
      <c r="K33" s="13">
        <f t="shared" si="1"/>
        <v>-0.25</v>
      </c>
    </row>
    <row r="34" spans="1:11" ht="15" customHeight="1" x14ac:dyDescent="0.2">
      <c r="A34" s="17">
        <f t="shared" si="2"/>
        <v>27</v>
      </c>
      <c r="B34" s="19" t="s">
        <v>34</v>
      </c>
      <c r="C34" s="28">
        <v>9</v>
      </c>
      <c r="D34" s="29">
        <f>RANK(C34,$C$8:$C$42)</f>
        <v>27</v>
      </c>
      <c r="E34" s="33">
        <v>7</v>
      </c>
      <c r="F34" s="29">
        <f>RANK(E34,$E$8:$E$42)</f>
        <v>28</v>
      </c>
      <c r="G34" s="13">
        <f t="shared" si="0"/>
        <v>0.2857142857142857</v>
      </c>
      <c r="H34" s="11">
        <v>9</v>
      </c>
      <c r="I34" s="36">
        <v>7</v>
      </c>
      <c r="J34" s="29">
        <f>RANK(I34,$I$8:$I$42)</f>
        <v>28</v>
      </c>
      <c r="K34" s="13">
        <f t="shared" si="1"/>
        <v>0.2857142857142857</v>
      </c>
    </row>
    <row r="35" spans="1:11" ht="15" customHeight="1" x14ac:dyDescent="0.2">
      <c r="A35" s="17">
        <f t="shared" si="2"/>
        <v>28</v>
      </c>
      <c r="B35" s="19" t="s">
        <v>36</v>
      </c>
      <c r="C35" s="28">
        <v>8</v>
      </c>
      <c r="D35" s="29">
        <f>RANK(C35,$C$8:$C$42)</f>
        <v>28</v>
      </c>
      <c r="E35" s="33">
        <v>1</v>
      </c>
      <c r="F35" s="29">
        <f>RANK(E35,$E$8:$E$42)</f>
        <v>35</v>
      </c>
      <c r="G35" s="13">
        <f t="shared" si="0"/>
        <v>7</v>
      </c>
      <c r="H35" s="11">
        <v>8</v>
      </c>
      <c r="I35" s="36">
        <v>1</v>
      </c>
      <c r="J35" s="29">
        <f>RANK(I35,$I$8:$I$42)</f>
        <v>35</v>
      </c>
      <c r="K35" s="13">
        <f t="shared" si="1"/>
        <v>7</v>
      </c>
    </row>
    <row r="36" spans="1:11" ht="15" customHeight="1" x14ac:dyDescent="0.2">
      <c r="A36" s="17">
        <f t="shared" si="2"/>
        <v>29</v>
      </c>
      <c r="B36" s="19" t="s">
        <v>33</v>
      </c>
      <c r="C36" s="28">
        <v>5</v>
      </c>
      <c r="D36" s="29">
        <f>RANK(C36,$C$8:$C$42)</f>
        <v>29</v>
      </c>
      <c r="E36" s="33">
        <v>3</v>
      </c>
      <c r="F36" s="29">
        <f>RANK(E36,$E$8:$E$42)</f>
        <v>30</v>
      </c>
      <c r="G36" s="13">
        <f t="shared" si="0"/>
        <v>0.66666666666666663</v>
      </c>
      <c r="H36" s="11">
        <v>5</v>
      </c>
      <c r="I36" s="36">
        <v>3</v>
      </c>
      <c r="J36" s="29">
        <f>RANK(I36,$I$8:$I$42)</f>
        <v>30</v>
      </c>
      <c r="K36" s="13">
        <f t="shared" si="1"/>
        <v>0.66666666666666663</v>
      </c>
    </row>
    <row r="37" spans="1:11" ht="15" customHeight="1" x14ac:dyDescent="0.2">
      <c r="A37" s="17">
        <f t="shared" si="2"/>
        <v>30</v>
      </c>
      <c r="B37" s="19" t="s">
        <v>35</v>
      </c>
      <c r="C37" s="28">
        <v>5</v>
      </c>
      <c r="D37" s="29">
        <f>RANK(C37,$C$8:$C$42)</f>
        <v>29</v>
      </c>
      <c r="E37" s="33">
        <v>2</v>
      </c>
      <c r="F37" s="29">
        <f>RANK(E37,$E$8:$E$42)</f>
        <v>33</v>
      </c>
      <c r="G37" s="13">
        <f t="shared" si="0"/>
        <v>1.5</v>
      </c>
      <c r="H37" s="11">
        <v>5</v>
      </c>
      <c r="I37" s="36">
        <v>2</v>
      </c>
      <c r="J37" s="29">
        <f>RANK(I37,$I$8:$I$42)</f>
        <v>33</v>
      </c>
      <c r="K37" s="13">
        <f t="shared" si="1"/>
        <v>1.5</v>
      </c>
    </row>
    <row r="38" spans="1:11" ht="15" customHeight="1" x14ac:dyDescent="0.2">
      <c r="A38" s="17">
        <f t="shared" si="2"/>
        <v>31</v>
      </c>
      <c r="B38" s="19" t="s">
        <v>38</v>
      </c>
      <c r="C38" s="28">
        <v>4</v>
      </c>
      <c r="D38" s="29">
        <f>RANK(C38,$C$8:$C$42)</f>
        <v>31</v>
      </c>
      <c r="E38" s="33">
        <v>3</v>
      </c>
      <c r="F38" s="29">
        <f>RANK(E38,$E$8:$E$42)</f>
        <v>30</v>
      </c>
      <c r="G38" s="13">
        <f t="shared" si="0"/>
        <v>0.33333333333333331</v>
      </c>
      <c r="H38" s="11">
        <v>4</v>
      </c>
      <c r="I38" s="36">
        <v>3</v>
      </c>
      <c r="J38" s="29">
        <f>RANK(I38,$I$8:$I$42)</f>
        <v>30</v>
      </c>
      <c r="K38" s="13">
        <f t="shared" si="1"/>
        <v>0.33333333333333331</v>
      </c>
    </row>
    <row r="39" spans="1:11" ht="15" customHeight="1" x14ac:dyDescent="0.2">
      <c r="A39" s="17">
        <f t="shared" si="2"/>
        <v>32</v>
      </c>
      <c r="B39" s="19" t="s">
        <v>32</v>
      </c>
      <c r="C39" s="28">
        <v>3</v>
      </c>
      <c r="D39" s="29">
        <f>RANK(C39,$C$8:$C$42)</f>
        <v>32</v>
      </c>
      <c r="E39" s="33">
        <v>4</v>
      </c>
      <c r="F39" s="29">
        <f>RANK(E39,$E$8:$E$42)</f>
        <v>29</v>
      </c>
      <c r="G39" s="13">
        <f t="shared" si="0"/>
        <v>-0.25</v>
      </c>
      <c r="H39" s="11">
        <v>3</v>
      </c>
      <c r="I39" s="36">
        <v>4</v>
      </c>
      <c r="J39" s="29">
        <f>RANK(I39,$I$8:$I$42)</f>
        <v>29</v>
      </c>
      <c r="K39" s="13">
        <f t="shared" si="1"/>
        <v>-0.25</v>
      </c>
    </row>
    <row r="40" spans="1:11" ht="15" customHeight="1" x14ac:dyDescent="0.2">
      <c r="A40" s="17">
        <f t="shared" si="2"/>
        <v>33</v>
      </c>
      <c r="B40" s="19" t="s">
        <v>37</v>
      </c>
      <c r="C40" s="28">
        <v>2</v>
      </c>
      <c r="D40" s="29">
        <f>RANK(C40,$C$8:$C$42)</f>
        <v>33</v>
      </c>
      <c r="E40" s="33">
        <v>3</v>
      </c>
      <c r="F40" s="29">
        <f>RANK(E40,$E$8:$E$42)</f>
        <v>30</v>
      </c>
      <c r="G40" s="13">
        <f t="shared" si="0"/>
        <v>-0.33333333333333331</v>
      </c>
      <c r="H40" s="11">
        <v>2</v>
      </c>
      <c r="I40" s="36">
        <v>3</v>
      </c>
      <c r="J40" s="29">
        <f>RANK(I40,$I$8:$I$42)</f>
        <v>30</v>
      </c>
      <c r="K40" s="13">
        <f t="shared" si="1"/>
        <v>-0.33333333333333331</v>
      </c>
    </row>
    <row r="41" spans="1:11" ht="15" customHeight="1" x14ac:dyDescent="0.2">
      <c r="A41" s="17">
        <f t="shared" si="2"/>
        <v>34</v>
      </c>
      <c r="B41" s="19" t="s">
        <v>39</v>
      </c>
      <c r="C41" s="28">
        <v>1</v>
      </c>
      <c r="D41" s="29">
        <f>RANK(C41,$C$8:$C$42)</f>
        <v>34</v>
      </c>
      <c r="E41" s="33">
        <v>2</v>
      </c>
      <c r="F41" s="29">
        <f>RANK(E41,$E$8:$E$42)</f>
        <v>33</v>
      </c>
      <c r="G41" s="13">
        <f t="shared" si="0"/>
        <v>-0.5</v>
      </c>
      <c r="H41" s="11">
        <v>1</v>
      </c>
      <c r="I41" s="36">
        <v>2</v>
      </c>
      <c r="J41" s="29">
        <f>RANK(I41,$I$8:$I$42)</f>
        <v>33</v>
      </c>
      <c r="K41" s="13">
        <f t="shared" si="1"/>
        <v>-0.5</v>
      </c>
    </row>
    <row r="42" spans="1:11" ht="15" customHeight="1" thickBot="1" x14ac:dyDescent="0.25">
      <c r="A42" s="43">
        <f t="shared" si="2"/>
        <v>35</v>
      </c>
      <c r="B42" s="20" t="s">
        <v>27</v>
      </c>
      <c r="C42" s="30">
        <v>0</v>
      </c>
      <c r="D42" s="31">
        <f>RANK(C42,$C$8:$C$42)</f>
        <v>35</v>
      </c>
      <c r="E42" s="34">
        <v>46</v>
      </c>
      <c r="F42" s="31">
        <f>RANK(E42,$E$8:$E$42)</f>
        <v>22</v>
      </c>
      <c r="G42" s="15">
        <f t="shared" ref="G42" si="3">IF(ISERROR((C42-E42)/E42), IF(E42=0,IF(C42&gt;0,1,IF(C42=0,0,((C42-E42)/E42)))),(C42-E42)/E42)</f>
        <v>-1</v>
      </c>
      <c r="H42" s="14">
        <v>0</v>
      </c>
      <c r="I42" s="37">
        <v>46</v>
      </c>
      <c r="J42" s="31">
        <f>RANK(I42,$I$8:$I$42)</f>
        <v>22</v>
      </c>
      <c r="K42" s="15">
        <f t="shared" ref="K42" si="4">IF(ISERROR((H42-I42)/I42), IF(I42=0,IF(H42&gt;0,1,IF(H42=0,0,((H42-I42)/I42)))),(H42-I42)/I42)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1" priority="32" operator="lessThan">
      <formula>0</formula>
    </cfRule>
  </conditionalFormatting>
  <conditionalFormatting sqref="G42 K42">
    <cfRule type="cellIs" dxfId="0" priority="1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15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44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4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D1716_January17</vt:lpstr>
      <vt:lpstr>D1716_January17!Print_Area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2017-02-10T11:22:27Z</dcterms:modified>
</cp:coreProperties>
</file>