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May16" sheetId="1" r:id="rId1"/>
  </sheets>
  <definedNames>
    <definedName name="_xlnm.Print_Area" localSheetId="0">D1615_May16!$A$1:$K$45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8" i="1"/>
  <c r="K45" i="1"/>
  <c r="G4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8" i="1"/>
  <c r="A4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8" i="1"/>
  <c r="I7" i="1"/>
  <c r="H7" i="1"/>
  <c r="E7" i="1"/>
  <c r="C7" i="1"/>
  <c r="K44" i="1" l="1"/>
  <c r="G44" i="1"/>
  <c r="K43" i="1"/>
  <c r="G43" i="1"/>
  <c r="A43" i="1"/>
  <c r="A44" i="1" s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<sst xmlns="http://schemas.openxmlformats.org/spreadsheetml/2006/main" count="50" uniqueCount="50">
  <si>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</si>
  <si>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</si>
  <si>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</si>
  <si>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</si>
  <si>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</si>
  <si>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</si>
  <si>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</si>
  <si>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</si>
  <si>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</si>
  <si>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</si>
  <si>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</si>
  <si>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</si>
  <si>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</si>
  <si>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</si>
  <si>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</si>
  <si>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</si>
  <si>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</si>
  <si>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</si>
  <si>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</si>
  <si>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</si>
  <si>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</si>
  <si>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</si>
  <si>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</si>
  <si>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</si>
  <si>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</si>
  <si>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</si>
  <si>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</si>
  <si>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</si>
  <si>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</si>
  <si>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</si>
  <si>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</si>
  <si>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</si>
  <si>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</si>
  <si>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</si>
  <si>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</si>
  <si>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</si>
  <si>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</si>
  <si>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</si>
  <si>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</si>
  <si>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</si>
  <si>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</si>
  <si>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</si>
  <si>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DETHLEFFS</t>
  </si>
  <si>
    <t>SH AUTO</t>
  </si>
  <si>
    <t>May '16 -YTD</t>
  </si>
  <si>
    <t>May. '16</t>
  </si>
  <si>
    <t>May. '15</t>
  </si>
  <si>
    <t>May. '16-YTD</t>
  </si>
  <si>
    <t>May. '15-YTD</t>
  </si>
  <si>
    <t>TESLA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</si>
</sst>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45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44</v>
      </c>
      <c r="B2" s="4"/>
      <c r="C2" s="4"/>
      <c r="D2" s="4"/>
    </row>
    <row r="3" spans="1:11" ht="17.25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3" t="s">
        <v>45</v>
      </c>
      <c r="D6" s="44"/>
      <c r="E6" s="45" t="s">
        <v>46</v>
      </c>
      <c r="F6" s="46"/>
      <c r="G6" s="7" t="s">
        <v>41</v>
      </c>
      <c r="H6" s="8" t="s">
        <v>47</v>
      </c>
      <c r="I6" s="45" t="s">
        <v>48</v>
      </c>
      <c r="J6" s="46"/>
      <c r="K6" s="9" t="str">
        <f>G6</f>
        <v>% D16/15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0">
        <f>SUM(C8:C45)</f>
        <v>13489</v>
      </c>
      <c r="D7" s="41"/>
      <c r="E7" s="12">
        <f>SUM(E8:E45)</f>
        <v>9071</v>
      </c>
      <c r="F7" s="13"/>
      <c r="G7" s="14">
        <f t="shared" ref="G7" si="0">(C7-E7)/E7</f>
        <v>0.48704663212435234</v>
      </c>
      <c r="H7" s="15">
        <f>SUM(H8:H45)</f>
        <v>38550</v>
      </c>
      <c r="I7" s="16">
        <f>SUM(I8:I45)</f>
        <v>34143</v>
      </c>
      <c r="J7" s="13"/>
      <c r="K7" s="17">
        <f t="shared" ref="K7" si="1">(H7-I7)/I7</f>
        <v>0.12907477374571655</v>
      </c>
    </row>
    <row r="8" spans="1:11" ht="12.75" x14ac:dyDescent="0.2">
      <c r="A8" s="23">
        <v>1</v>
      </c>
      <c r="B8" s="24" t="s">
        <v>6</v>
      </c>
      <c r="C8" s="25">
        <v>1406</v>
      </c>
      <c r="D8" s="26">
        <f>RANK(C8,$C$8:$C$45)</f>
        <v>2</v>
      </c>
      <c r="E8" s="27">
        <v>942</v>
      </c>
      <c r="F8" s="26">
        <f>RANK(E8,$E$8:$E$45)</f>
        <v>2</v>
      </c>
      <c r="G8" s="19">
        <f t="shared" ref="G8:G41" si="2">IF(ISERROR((C8-E8)/E8), IF(E8=0,IF(C8&gt;0,1,IF(C8=0,0,((C8-E8)/E8)))),(C8-E8)/E8)</f>
        <v>0.49256900212314225</v>
      </c>
      <c r="H8" s="28">
        <v>4285</v>
      </c>
      <c r="I8" s="29">
        <v>3908</v>
      </c>
      <c r="J8" s="26">
        <f>RANK(I8,$I$8:$I$45)</f>
        <v>1</v>
      </c>
      <c r="K8" s="21">
        <f t="shared" ref="K8:K41" si="3">IF(ISERROR((H8-I8)/I8), IF(I8=0,IF(H8&gt;0,1,IF(H8=0,0,((H8-I8)/I8)))),(H8-I8)/I8)</f>
        <v>9.6468781985670424E-2</v>
      </c>
    </row>
    <row r="9" spans="1:11" ht="12.75" x14ac:dyDescent="0.2">
      <c r="A9" s="30">
        <f t="shared" ref="A9:A45" si="4">A8+1</f>
        <v>2</v>
      </c>
      <c r="B9" s="24" t="s">
        <v>8</v>
      </c>
      <c r="C9" s="31">
        <v>1520</v>
      </c>
      <c r="D9" s="26">
        <f t="shared" ref="D9:D45" si="5">RANK(C9,$C$8:$C$45)</f>
        <v>1</v>
      </c>
      <c r="E9" s="32">
        <v>968</v>
      </c>
      <c r="F9" s="26">
        <f t="shared" ref="F9:F45" si="6">RANK(E9,$E$8:$E$45)</f>
        <v>1</v>
      </c>
      <c r="G9" s="19">
        <f t="shared" si="2"/>
        <v>0.57024793388429751</v>
      </c>
      <c r="H9" s="28">
        <v>4108</v>
      </c>
      <c r="I9" s="29">
        <v>3210</v>
      </c>
      <c r="J9" s="26">
        <f t="shared" ref="J9:J45" si="7">RANK(I9,$I$8:$I$45)</f>
        <v>3</v>
      </c>
      <c r="K9" s="21">
        <f t="shared" si="3"/>
        <v>0.27975077881619936</v>
      </c>
    </row>
    <row r="10" spans="1:11" ht="12.75" x14ac:dyDescent="0.2">
      <c r="A10" s="30">
        <f t="shared" si="4"/>
        <v>3</v>
      </c>
      <c r="B10" s="24" t="s">
        <v>9</v>
      </c>
      <c r="C10" s="31">
        <v>1273</v>
      </c>
      <c r="D10" s="26">
        <f t="shared" si="5"/>
        <v>3</v>
      </c>
      <c r="E10" s="32">
        <v>701</v>
      </c>
      <c r="F10" s="26">
        <f t="shared" si="6"/>
        <v>5</v>
      </c>
      <c r="G10" s="19">
        <f t="shared" si="2"/>
        <v>0.81597717546362336</v>
      </c>
      <c r="H10" s="28">
        <v>3482</v>
      </c>
      <c r="I10" s="29">
        <v>2782</v>
      </c>
      <c r="J10" s="26">
        <f t="shared" si="7"/>
        <v>4</v>
      </c>
      <c r="K10" s="21">
        <f t="shared" si="3"/>
        <v>0.25161754133716752</v>
      </c>
    </row>
    <row r="11" spans="1:11" ht="12.75" x14ac:dyDescent="0.2">
      <c r="A11" s="30">
        <f t="shared" si="4"/>
        <v>4</v>
      </c>
      <c r="B11" s="24" t="s">
        <v>7</v>
      </c>
      <c r="C11" s="31">
        <v>1245</v>
      </c>
      <c r="D11" s="26">
        <f t="shared" si="5"/>
        <v>4</v>
      </c>
      <c r="E11" s="32">
        <v>718</v>
      </c>
      <c r="F11" s="26">
        <f t="shared" si="6"/>
        <v>4</v>
      </c>
      <c r="G11" s="19">
        <f t="shared" si="2"/>
        <v>0.73398328690807801</v>
      </c>
      <c r="H11" s="28">
        <v>3254</v>
      </c>
      <c r="I11" s="29">
        <v>3341</v>
      </c>
      <c r="J11" s="26">
        <f t="shared" si="7"/>
        <v>2</v>
      </c>
      <c r="K11" s="21">
        <f t="shared" si="3"/>
        <v>-2.604010775217001E-2</v>
      </c>
    </row>
    <row r="12" spans="1:11" ht="12.75" x14ac:dyDescent="0.2">
      <c r="A12" s="30">
        <f t="shared" si="4"/>
        <v>5</v>
      </c>
      <c r="B12" s="24" t="s">
        <v>10</v>
      </c>
      <c r="C12" s="31">
        <v>1180</v>
      </c>
      <c r="D12" s="26">
        <f t="shared" si="5"/>
        <v>5</v>
      </c>
      <c r="E12" s="32">
        <v>725</v>
      </c>
      <c r="F12" s="26">
        <f t="shared" si="6"/>
        <v>3</v>
      </c>
      <c r="G12" s="19">
        <f t="shared" si="2"/>
        <v>0.62758620689655176</v>
      </c>
      <c r="H12" s="28">
        <v>3219</v>
      </c>
      <c r="I12" s="29">
        <v>2352</v>
      </c>
      <c r="J12" s="26">
        <f t="shared" si="7"/>
        <v>5</v>
      </c>
      <c r="K12" s="21">
        <f t="shared" si="3"/>
        <v>0.36862244897959184</v>
      </c>
    </row>
    <row r="13" spans="1:11" ht="12.75" x14ac:dyDescent="0.2">
      <c r="A13" s="30">
        <f t="shared" si="4"/>
        <v>6</v>
      </c>
      <c r="B13" s="24" t="s">
        <v>14</v>
      </c>
      <c r="C13" s="31">
        <v>847</v>
      </c>
      <c r="D13" s="26">
        <f t="shared" si="5"/>
        <v>7</v>
      </c>
      <c r="E13" s="32">
        <v>628</v>
      </c>
      <c r="F13" s="26">
        <f t="shared" si="6"/>
        <v>6</v>
      </c>
      <c r="G13" s="19">
        <f t="shared" si="2"/>
        <v>0.34872611464968151</v>
      </c>
      <c r="H13" s="28">
        <v>2269</v>
      </c>
      <c r="I13" s="29">
        <v>1463</v>
      </c>
      <c r="J13" s="26">
        <f t="shared" si="7"/>
        <v>9</v>
      </c>
      <c r="K13" s="21">
        <f t="shared" si="3"/>
        <v>0.55092276144907726</v>
      </c>
    </row>
    <row r="14" spans="1:11" ht="12.75" x14ac:dyDescent="0.2">
      <c r="A14" s="30">
        <f t="shared" si="4"/>
        <v>7</v>
      </c>
      <c r="B14" s="24" t="s">
        <v>11</v>
      </c>
      <c r="C14" s="31">
        <v>791</v>
      </c>
      <c r="D14" s="26">
        <f t="shared" si="5"/>
        <v>8</v>
      </c>
      <c r="E14" s="32">
        <v>525</v>
      </c>
      <c r="F14" s="26">
        <f t="shared" si="6"/>
        <v>8</v>
      </c>
      <c r="G14" s="19">
        <f t="shared" si="2"/>
        <v>0.50666666666666671</v>
      </c>
      <c r="H14" s="28">
        <v>2211</v>
      </c>
      <c r="I14" s="29">
        <v>1800</v>
      </c>
      <c r="J14" s="26">
        <f t="shared" si="7"/>
        <v>7</v>
      </c>
      <c r="K14" s="21">
        <f t="shared" si="3"/>
        <v>0.22833333333333333</v>
      </c>
    </row>
    <row r="15" spans="1:11" ht="12.75" x14ac:dyDescent="0.2">
      <c r="A15" s="30">
        <f t="shared" si="4"/>
        <v>8</v>
      </c>
      <c r="B15" s="24" t="s">
        <v>19</v>
      </c>
      <c r="C15" s="31">
        <v>670</v>
      </c>
      <c r="D15" s="26">
        <f t="shared" si="5"/>
        <v>9</v>
      </c>
      <c r="E15" s="32">
        <v>293</v>
      </c>
      <c r="F15" s="26">
        <f t="shared" si="6"/>
        <v>13</v>
      </c>
      <c r="G15" s="19">
        <f t="shared" si="2"/>
        <v>1.2866894197952219</v>
      </c>
      <c r="H15" s="28">
        <v>1985</v>
      </c>
      <c r="I15" s="29">
        <v>1089</v>
      </c>
      <c r="J15" s="26">
        <f t="shared" si="7"/>
        <v>15</v>
      </c>
      <c r="K15" s="21">
        <f t="shared" si="3"/>
        <v>0.82277318640954999</v>
      </c>
    </row>
    <row r="16" spans="1:11" ht="12.75" x14ac:dyDescent="0.2">
      <c r="A16" s="30">
        <f t="shared" si="4"/>
        <v>9</v>
      </c>
      <c r="B16" s="24" t="s">
        <v>13</v>
      </c>
      <c r="C16" s="31">
        <v>924</v>
      </c>
      <c r="D16" s="26">
        <f t="shared" si="5"/>
        <v>6</v>
      </c>
      <c r="E16" s="32">
        <v>346</v>
      </c>
      <c r="F16" s="26">
        <f t="shared" si="6"/>
        <v>9</v>
      </c>
      <c r="G16" s="19">
        <f t="shared" si="2"/>
        <v>1.6705202312138729</v>
      </c>
      <c r="H16" s="28">
        <v>1947</v>
      </c>
      <c r="I16" s="29">
        <v>1207</v>
      </c>
      <c r="J16" s="26">
        <f t="shared" si="7"/>
        <v>12</v>
      </c>
      <c r="K16" s="21">
        <f t="shared" si="3"/>
        <v>0.61309030654515329</v>
      </c>
    </row>
    <row r="17" spans="1:11" ht="12.75" x14ac:dyDescent="0.2">
      <c r="A17" s="30">
        <f t="shared" si="4"/>
        <v>10</v>
      </c>
      <c r="B17" s="24" t="s">
        <v>12</v>
      </c>
      <c r="C17" s="31">
        <v>559</v>
      </c>
      <c r="D17" s="26">
        <f t="shared" si="5"/>
        <v>11</v>
      </c>
      <c r="E17" s="32">
        <v>528</v>
      </c>
      <c r="F17" s="26">
        <f t="shared" si="6"/>
        <v>7</v>
      </c>
      <c r="G17" s="19">
        <f t="shared" si="2"/>
        <v>5.8712121212121215E-2</v>
      </c>
      <c r="H17" s="28">
        <v>1816</v>
      </c>
      <c r="I17" s="29">
        <v>1972</v>
      </c>
      <c r="J17" s="26">
        <f t="shared" si="7"/>
        <v>6</v>
      </c>
      <c r="K17" s="21">
        <f t="shared" si="3"/>
        <v>-7.9107505070993914E-2</v>
      </c>
    </row>
    <row r="18" spans="1:11" ht="12.75" x14ac:dyDescent="0.2">
      <c r="A18" s="30">
        <f t="shared" si="4"/>
        <v>11</v>
      </c>
      <c r="B18" s="24" t="s">
        <v>15</v>
      </c>
      <c r="C18" s="31">
        <v>614</v>
      </c>
      <c r="D18" s="26">
        <f t="shared" si="5"/>
        <v>10</v>
      </c>
      <c r="E18" s="32">
        <v>337</v>
      </c>
      <c r="F18" s="26">
        <f t="shared" si="6"/>
        <v>10</v>
      </c>
      <c r="G18" s="19">
        <f t="shared" si="2"/>
        <v>0.82195845697329373</v>
      </c>
      <c r="H18" s="28">
        <v>1702</v>
      </c>
      <c r="I18" s="29">
        <v>1695</v>
      </c>
      <c r="J18" s="26">
        <f t="shared" si="7"/>
        <v>8</v>
      </c>
      <c r="K18" s="21">
        <f t="shared" si="3"/>
        <v>4.1297935103244837E-3</v>
      </c>
    </row>
    <row r="19" spans="1:11" ht="12.75" x14ac:dyDescent="0.2">
      <c r="A19" s="30">
        <f t="shared" si="4"/>
        <v>12</v>
      </c>
      <c r="B19" s="24" t="s">
        <v>18</v>
      </c>
      <c r="C19" s="31">
        <v>442</v>
      </c>
      <c r="D19" s="26">
        <f t="shared" si="5"/>
        <v>12</v>
      </c>
      <c r="E19" s="32">
        <v>282</v>
      </c>
      <c r="F19" s="26">
        <f t="shared" si="6"/>
        <v>15</v>
      </c>
      <c r="G19" s="19">
        <f t="shared" si="2"/>
        <v>0.56737588652482274</v>
      </c>
      <c r="H19" s="28">
        <v>1425</v>
      </c>
      <c r="I19" s="29">
        <v>1344</v>
      </c>
      <c r="J19" s="26">
        <f t="shared" si="7"/>
        <v>10</v>
      </c>
      <c r="K19" s="21">
        <f t="shared" si="3"/>
        <v>6.0267857142857144E-2</v>
      </c>
    </row>
    <row r="20" spans="1:11" ht="12.75" x14ac:dyDescent="0.2">
      <c r="A20" s="30">
        <f t="shared" si="4"/>
        <v>13</v>
      </c>
      <c r="B20" s="24" t="s">
        <v>17</v>
      </c>
      <c r="C20" s="31">
        <v>385</v>
      </c>
      <c r="D20" s="26">
        <f t="shared" si="5"/>
        <v>13</v>
      </c>
      <c r="E20" s="32">
        <v>305</v>
      </c>
      <c r="F20" s="26">
        <f t="shared" si="6"/>
        <v>12</v>
      </c>
      <c r="G20" s="19">
        <f t="shared" si="2"/>
        <v>0.26229508196721313</v>
      </c>
      <c r="H20" s="28">
        <v>1239</v>
      </c>
      <c r="I20" s="29">
        <v>1145</v>
      </c>
      <c r="J20" s="26">
        <f t="shared" si="7"/>
        <v>14</v>
      </c>
      <c r="K20" s="21">
        <f t="shared" si="3"/>
        <v>8.2096069868995633E-2</v>
      </c>
    </row>
    <row r="21" spans="1:11" ht="12.75" x14ac:dyDescent="0.2">
      <c r="A21" s="30">
        <f t="shared" si="4"/>
        <v>14</v>
      </c>
      <c r="B21" s="24" t="s">
        <v>21</v>
      </c>
      <c r="C21" s="31">
        <v>210</v>
      </c>
      <c r="D21" s="26">
        <f t="shared" si="5"/>
        <v>16</v>
      </c>
      <c r="E21" s="32">
        <v>315</v>
      </c>
      <c r="F21" s="26">
        <f t="shared" si="6"/>
        <v>11</v>
      </c>
      <c r="G21" s="19">
        <f t="shared" si="2"/>
        <v>-0.33333333333333331</v>
      </c>
      <c r="H21" s="28">
        <v>796</v>
      </c>
      <c r="I21" s="29">
        <v>947</v>
      </c>
      <c r="J21" s="26">
        <f t="shared" si="7"/>
        <v>16</v>
      </c>
      <c r="K21" s="21">
        <f t="shared" si="3"/>
        <v>-0.15945089757127773</v>
      </c>
    </row>
    <row r="22" spans="1:11" ht="12.75" x14ac:dyDescent="0.2">
      <c r="A22" s="30">
        <f t="shared" si="4"/>
        <v>15</v>
      </c>
      <c r="B22" s="24" t="s">
        <v>24</v>
      </c>
      <c r="C22" s="31">
        <v>249</v>
      </c>
      <c r="D22" s="26">
        <f t="shared" si="5"/>
        <v>15</v>
      </c>
      <c r="E22" s="32">
        <v>148</v>
      </c>
      <c r="F22" s="26">
        <f t="shared" si="6"/>
        <v>18</v>
      </c>
      <c r="G22" s="19">
        <f t="shared" si="2"/>
        <v>0.68243243243243246</v>
      </c>
      <c r="H22" s="28">
        <v>714</v>
      </c>
      <c r="I22" s="29">
        <v>518</v>
      </c>
      <c r="J22" s="26">
        <f t="shared" si="7"/>
        <v>19</v>
      </c>
      <c r="K22" s="21">
        <f t="shared" si="3"/>
        <v>0.3783783783783784</v>
      </c>
    </row>
    <row r="23" spans="1:11" ht="12.75" x14ac:dyDescent="0.2">
      <c r="A23" s="30">
        <f t="shared" si="4"/>
        <v>16</v>
      </c>
      <c r="B23" s="24" t="s">
        <v>22</v>
      </c>
      <c r="C23" s="31">
        <v>299</v>
      </c>
      <c r="D23" s="26">
        <f t="shared" si="5"/>
        <v>14</v>
      </c>
      <c r="E23" s="32">
        <v>134</v>
      </c>
      <c r="F23" s="26">
        <f t="shared" si="6"/>
        <v>19</v>
      </c>
      <c r="G23" s="19">
        <f t="shared" si="2"/>
        <v>1.2313432835820894</v>
      </c>
      <c r="H23" s="28">
        <v>703</v>
      </c>
      <c r="I23" s="29">
        <v>568</v>
      </c>
      <c r="J23" s="26">
        <f t="shared" si="7"/>
        <v>18</v>
      </c>
      <c r="K23" s="21">
        <f t="shared" si="3"/>
        <v>0.23767605633802816</v>
      </c>
    </row>
    <row r="24" spans="1:11" ht="12.75" x14ac:dyDescent="0.2">
      <c r="A24" s="30">
        <f t="shared" si="4"/>
        <v>17</v>
      </c>
      <c r="B24" s="24" t="s">
        <v>20</v>
      </c>
      <c r="C24" s="31">
        <v>142</v>
      </c>
      <c r="D24" s="26">
        <f t="shared" si="5"/>
        <v>18</v>
      </c>
      <c r="E24" s="32">
        <v>202</v>
      </c>
      <c r="F24" s="26">
        <f t="shared" si="6"/>
        <v>17</v>
      </c>
      <c r="G24" s="19">
        <f t="shared" si="2"/>
        <v>-0.29702970297029702</v>
      </c>
      <c r="H24" s="28">
        <v>647</v>
      </c>
      <c r="I24" s="29">
        <v>1167</v>
      </c>
      <c r="J24" s="26">
        <f t="shared" si="7"/>
        <v>13</v>
      </c>
      <c r="K24" s="21">
        <f t="shared" si="3"/>
        <v>-0.44558697514995715</v>
      </c>
    </row>
    <row r="25" spans="1:11" ht="12.75" x14ac:dyDescent="0.2">
      <c r="A25" s="30">
        <f t="shared" si="4"/>
        <v>18</v>
      </c>
      <c r="B25" s="24" t="s">
        <v>26</v>
      </c>
      <c r="C25" s="31">
        <v>192</v>
      </c>
      <c r="D25" s="26">
        <f t="shared" si="5"/>
        <v>17</v>
      </c>
      <c r="E25" s="32">
        <v>90</v>
      </c>
      <c r="F25" s="26">
        <f t="shared" si="6"/>
        <v>21</v>
      </c>
      <c r="G25" s="19">
        <f t="shared" si="2"/>
        <v>1.1333333333333333</v>
      </c>
      <c r="H25" s="28">
        <v>492</v>
      </c>
      <c r="I25" s="29">
        <v>216</v>
      </c>
      <c r="J25" s="26">
        <f t="shared" si="7"/>
        <v>21</v>
      </c>
      <c r="K25" s="21">
        <f t="shared" si="3"/>
        <v>1.2777777777777777</v>
      </c>
    </row>
    <row r="26" spans="1:11" ht="12.75" x14ac:dyDescent="0.2">
      <c r="A26" s="30">
        <f t="shared" si="4"/>
        <v>19</v>
      </c>
      <c r="B26" s="24" t="s">
        <v>23</v>
      </c>
      <c r="C26" s="31">
        <v>101</v>
      </c>
      <c r="D26" s="26">
        <f t="shared" si="5"/>
        <v>20</v>
      </c>
      <c r="E26" s="32">
        <v>209</v>
      </c>
      <c r="F26" s="26">
        <f t="shared" si="6"/>
        <v>16</v>
      </c>
      <c r="G26" s="19">
        <f t="shared" si="2"/>
        <v>-0.51674641148325362</v>
      </c>
      <c r="H26" s="28">
        <v>393</v>
      </c>
      <c r="I26" s="29">
        <v>728</v>
      </c>
      <c r="J26" s="26">
        <f t="shared" si="7"/>
        <v>17</v>
      </c>
      <c r="K26" s="21">
        <f t="shared" si="3"/>
        <v>-0.46016483516483514</v>
      </c>
    </row>
    <row r="27" spans="1:11" ht="12.75" x14ac:dyDescent="0.2">
      <c r="A27" s="30">
        <f t="shared" si="4"/>
        <v>20</v>
      </c>
      <c r="B27" s="24" t="s">
        <v>25</v>
      </c>
      <c r="C27" s="31">
        <v>103</v>
      </c>
      <c r="D27" s="26">
        <f t="shared" si="5"/>
        <v>19</v>
      </c>
      <c r="E27" s="32">
        <v>129</v>
      </c>
      <c r="F27" s="26">
        <f t="shared" si="6"/>
        <v>20</v>
      </c>
      <c r="G27" s="19">
        <f t="shared" si="2"/>
        <v>-0.20155038759689922</v>
      </c>
      <c r="H27" s="28">
        <v>371</v>
      </c>
      <c r="I27" s="29">
        <v>350</v>
      </c>
      <c r="J27" s="26">
        <f t="shared" si="7"/>
        <v>20</v>
      </c>
      <c r="K27" s="21">
        <f t="shared" si="3"/>
        <v>0.06</v>
      </c>
    </row>
    <row r="28" spans="1:11" ht="12.75" x14ac:dyDescent="0.2">
      <c r="A28" s="30">
        <f t="shared" si="4"/>
        <v>21</v>
      </c>
      <c r="B28" s="24" t="s">
        <v>16</v>
      </c>
      <c r="C28" s="31">
        <v>51</v>
      </c>
      <c r="D28" s="26">
        <f t="shared" si="5"/>
        <v>24</v>
      </c>
      <c r="E28" s="32">
        <v>293</v>
      </c>
      <c r="F28" s="26">
        <f t="shared" si="6"/>
        <v>13</v>
      </c>
      <c r="G28" s="19">
        <f t="shared" si="2"/>
        <v>-0.82593856655290099</v>
      </c>
      <c r="H28" s="28">
        <v>354</v>
      </c>
      <c r="I28" s="29">
        <v>1287</v>
      </c>
      <c r="J28" s="26">
        <f t="shared" si="7"/>
        <v>11</v>
      </c>
      <c r="K28" s="21">
        <f t="shared" si="3"/>
        <v>-0.72494172494172493</v>
      </c>
    </row>
    <row r="29" spans="1:11" ht="12.75" x14ac:dyDescent="0.2">
      <c r="A29" s="30">
        <f t="shared" si="4"/>
        <v>22</v>
      </c>
      <c r="B29" s="24" t="s">
        <v>28</v>
      </c>
      <c r="C29" s="31">
        <v>77</v>
      </c>
      <c r="D29" s="26">
        <f t="shared" si="5"/>
        <v>22</v>
      </c>
      <c r="E29" s="32">
        <v>43</v>
      </c>
      <c r="F29" s="26">
        <f t="shared" si="6"/>
        <v>24</v>
      </c>
      <c r="G29" s="19">
        <f t="shared" si="2"/>
        <v>0.79069767441860461</v>
      </c>
      <c r="H29" s="28">
        <v>264</v>
      </c>
      <c r="I29" s="29">
        <v>209</v>
      </c>
      <c r="J29" s="26">
        <f t="shared" si="7"/>
        <v>22</v>
      </c>
      <c r="K29" s="21">
        <f t="shared" si="3"/>
        <v>0.26315789473684209</v>
      </c>
    </row>
    <row r="30" spans="1:11" ht="12.75" x14ac:dyDescent="0.2">
      <c r="A30" s="30">
        <f t="shared" si="4"/>
        <v>23</v>
      </c>
      <c r="B30" s="24" t="s">
        <v>29</v>
      </c>
      <c r="C30" s="31">
        <v>54</v>
      </c>
      <c r="D30" s="26">
        <f t="shared" si="5"/>
        <v>23</v>
      </c>
      <c r="E30" s="32">
        <v>63</v>
      </c>
      <c r="F30" s="26">
        <f t="shared" si="6"/>
        <v>22</v>
      </c>
      <c r="G30" s="19">
        <f t="shared" si="2"/>
        <v>-0.14285714285714285</v>
      </c>
      <c r="H30" s="28">
        <v>220</v>
      </c>
      <c r="I30" s="29">
        <v>173</v>
      </c>
      <c r="J30" s="26">
        <f t="shared" si="7"/>
        <v>24</v>
      </c>
      <c r="K30" s="21">
        <f t="shared" si="3"/>
        <v>0.27167630057803466</v>
      </c>
    </row>
    <row r="31" spans="1:11" ht="12.75" x14ac:dyDescent="0.2">
      <c r="A31" s="30">
        <f t="shared" si="4"/>
        <v>24</v>
      </c>
      <c r="B31" s="24" t="s">
        <v>30</v>
      </c>
      <c r="C31" s="31">
        <v>78</v>
      </c>
      <c r="D31" s="26">
        <f t="shared" si="5"/>
        <v>21</v>
      </c>
      <c r="E31" s="32">
        <v>27</v>
      </c>
      <c r="F31" s="26">
        <f t="shared" si="6"/>
        <v>25</v>
      </c>
      <c r="G31" s="19">
        <f t="shared" si="2"/>
        <v>1.8888888888888888</v>
      </c>
      <c r="H31" s="28">
        <v>212</v>
      </c>
      <c r="I31" s="29">
        <v>161</v>
      </c>
      <c r="J31" s="26">
        <f t="shared" si="7"/>
        <v>25</v>
      </c>
      <c r="K31" s="21">
        <f t="shared" si="3"/>
        <v>0.31677018633540371</v>
      </c>
    </row>
    <row r="32" spans="1:11" ht="12.75" x14ac:dyDescent="0.2">
      <c r="A32" s="30">
        <f t="shared" si="4"/>
        <v>25</v>
      </c>
      <c r="B32" s="24" t="s">
        <v>27</v>
      </c>
      <c r="C32" s="31">
        <v>2</v>
      </c>
      <c r="D32" s="26">
        <f t="shared" si="5"/>
        <v>34</v>
      </c>
      <c r="E32" s="32">
        <v>59</v>
      </c>
      <c r="F32" s="26">
        <f t="shared" si="6"/>
        <v>23</v>
      </c>
      <c r="G32" s="19">
        <f t="shared" si="2"/>
        <v>-0.96610169491525422</v>
      </c>
      <c r="H32" s="28">
        <v>124</v>
      </c>
      <c r="I32" s="29">
        <v>203</v>
      </c>
      <c r="J32" s="26">
        <f t="shared" si="7"/>
        <v>23</v>
      </c>
      <c r="K32" s="21">
        <f t="shared" si="3"/>
        <v>-0.3891625615763547</v>
      </c>
    </row>
    <row r="33" spans="1:11" ht="12.75" x14ac:dyDescent="0.2">
      <c r="A33" s="30">
        <f t="shared" si="4"/>
        <v>26</v>
      </c>
      <c r="B33" s="24" t="s">
        <v>31</v>
      </c>
      <c r="C33" s="31">
        <v>16</v>
      </c>
      <c r="D33" s="26">
        <f t="shared" si="5"/>
        <v>26</v>
      </c>
      <c r="E33" s="32">
        <v>22</v>
      </c>
      <c r="F33" s="26">
        <f t="shared" si="6"/>
        <v>26</v>
      </c>
      <c r="G33" s="19">
        <f t="shared" si="2"/>
        <v>-0.27272727272727271</v>
      </c>
      <c r="H33" s="28">
        <v>81</v>
      </c>
      <c r="I33" s="29">
        <v>128</v>
      </c>
      <c r="J33" s="26">
        <f t="shared" si="7"/>
        <v>26</v>
      </c>
      <c r="K33" s="21">
        <f t="shared" si="3"/>
        <v>-0.3671875</v>
      </c>
    </row>
    <row r="34" spans="1:11" ht="12.75" x14ac:dyDescent="0.2">
      <c r="A34" s="30">
        <f t="shared" si="4"/>
        <v>27</v>
      </c>
      <c r="B34" s="24" t="s">
        <v>40</v>
      </c>
      <c r="C34" s="31">
        <v>9</v>
      </c>
      <c r="D34" s="26">
        <f t="shared" si="5"/>
        <v>27</v>
      </c>
      <c r="E34" s="32">
        <v>0</v>
      </c>
      <c r="F34" s="26">
        <f t="shared" si="6"/>
        <v>34</v>
      </c>
      <c r="G34" s="19">
        <f t="shared" si="2"/>
        <v>1</v>
      </c>
      <c r="H34" s="28">
        <v>73</v>
      </c>
      <c r="I34" s="29">
        <v>0</v>
      </c>
      <c r="J34" s="26">
        <f t="shared" si="7"/>
        <v>35</v>
      </c>
      <c r="K34" s="21">
        <f t="shared" si="3"/>
        <v>1</v>
      </c>
    </row>
    <row r="35" spans="1:11" ht="12.75" x14ac:dyDescent="0.2">
      <c r="A35" s="30">
        <f t="shared" si="4"/>
        <v>28</v>
      </c>
      <c r="B35" s="24" t="s">
        <v>38</v>
      </c>
      <c r="C35" s="31">
        <v>18</v>
      </c>
      <c r="D35" s="26">
        <f t="shared" si="5"/>
        <v>25</v>
      </c>
      <c r="E35" s="32">
        <v>4</v>
      </c>
      <c r="F35" s="26">
        <f t="shared" si="6"/>
        <v>29</v>
      </c>
      <c r="G35" s="19">
        <f t="shared" si="2"/>
        <v>3.5</v>
      </c>
      <c r="H35" s="28">
        <v>61</v>
      </c>
      <c r="I35" s="29">
        <v>8</v>
      </c>
      <c r="J35" s="26">
        <f t="shared" si="7"/>
        <v>33</v>
      </c>
      <c r="K35" s="21">
        <f t="shared" si="3"/>
        <v>6.625</v>
      </c>
    </row>
    <row r="36" spans="1:11" ht="12.75" x14ac:dyDescent="0.2">
      <c r="A36" s="30">
        <f t="shared" si="4"/>
        <v>29</v>
      </c>
      <c r="B36" s="24" t="s">
        <v>34</v>
      </c>
      <c r="C36" s="31">
        <v>8</v>
      </c>
      <c r="D36" s="26">
        <f t="shared" si="5"/>
        <v>28</v>
      </c>
      <c r="E36" s="32">
        <v>4</v>
      </c>
      <c r="F36" s="26">
        <f t="shared" si="6"/>
        <v>29</v>
      </c>
      <c r="G36" s="19">
        <f t="shared" si="2"/>
        <v>1</v>
      </c>
      <c r="H36" s="28">
        <v>26</v>
      </c>
      <c r="I36" s="29">
        <v>23</v>
      </c>
      <c r="J36" s="26">
        <f t="shared" si="7"/>
        <v>29</v>
      </c>
      <c r="K36" s="21">
        <f t="shared" si="3"/>
        <v>0.13043478260869565</v>
      </c>
    </row>
    <row r="37" spans="1:11" ht="12.75" x14ac:dyDescent="0.2">
      <c r="A37" s="30">
        <f t="shared" si="4"/>
        <v>30</v>
      </c>
      <c r="B37" s="24" t="s">
        <v>33</v>
      </c>
      <c r="C37" s="31">
        <v>6</v>
      </c>
      <c r="D37" s="26">
        <f t="shared" si="5"/>
        <v>29</v>
      </c>
      <c r="E37" s="32">
        <v>3</v>
      </c>
      <c r="F37" s="26">
        <f t="shared" si="6"/>
        <v>32</v>
      </c>
      <c r="G37" s="19">
        <f t="shared" si="2"/>
        <v>1</v>
      </c>
      <c r="H37" s="28">
        <v>20</v>
      </c>
      <c r="I37" s="29">
        <v>40</v>
      </c>
      <c r="J37" s="26">
        <f t="shared" si="7"/>
        <v>28</v>
      </c>
      <c r="K37" s="21">
        <f t="shared" si="3"/>
        <v>-0.5</v>
      </c>
    </row>
    <row r="38" spans="1:11" ht="12.75" x14ac:dyDescent="0.2">
      <c r="A38" s="30">
        <f t="shared" si="4"/>
        <v>31</v>
      </c>
      <c r="B38" s="24" t="s">
        <v>35</v>
      </c>
      <c r="C38" s="31">
        <v>5</v>
      </c>
      <c r="D38" s="26">
        <f t="shared" si="5"/>
        <v>30</v>
      </c>
      <c r="E38" s="32">
        <v>7</v>
      </c>
      <c r="F38" s="26">
        <f t="shared" si="6"/>
        <v>28</v>
      </c>
      <c r="G38" s="19">
        <f t="shared" si="2"/>
        <v>-0.2857142857142857</v>
      </c>
      <c r="H38" s="28">
        <v>17</v>
      </c>
      <c r="I38" s="29">
        <v>17</v>
      </c>
      <c r="J38" s="26">
        <f t="shared" si="7"/>
        <v>30</v>
      </c>
      <c r="K38" s="21">
        <f t="shared" si="3"/>
        <v>0</v>
      </c>
    </row>
    <row r="39" spans="1:11" ht="12.75" x14ac:dyDescent="0.2">
      <c r="A39" s="30">
        <f t="shared" si="4"/>
        <v>32</v>
      </c>
      <c r="B39" s="24" t="s">
        <v>37</v>
      </c>
      <c r="C39" s="31">
        <v>1</v>
      </c>
      <c r="D39" s="26">
        <f t="shared" si="5"/>
        <v>35</v>
      </c>
      <c r="E39" s="32">
        <v>3</v>
      </c>
      <c r="F39" s="26">
        <f t="shared" si="6"/>
        <v>32</v>
      </c>
      <c r="G39" s="19">
        <f t="shared" si="2"/>
        <v>-0.66666666666666663</v>
      </c>
      <c r="H39" s="28">
        <v>11</v>
      </c>
      <c r="I39" s="29">
        <v>12</v>
      </c>
      <c r="J39" s="26">
        <f t="shared" si="7"/>
        <v>31</v>
      </c>
      <c r="K39" s="21">
        <f t="shared" si="3"/>
        <v>-8.3333333333333329E-2</v>
      </c>
    </row>
    <row r="40" spans="1:11" ht="12.75" x14ac:dyDescent="0.2">
      <c r="A40" s="30">
        <f t="shared" si="4"/>
        <v>33</v>
      </c>
      <c r="B40" s="24" t="s">
        <v>32</v>
      </c>
      <c r="C40" s="31">
        <v>3</v>
      </c>
      <c r="D40" s="26">
        <f t="shared" si="5"/>
        <v>32</v>
      </c>
      <c r="E40" s="32">
        <v>14</v>
      </c>
      <c r="F40" s="26">
        <f t="shared" si="6"/>
        <v>27</v>
      </c>
      <c r="G40" s="19">
        <f t="shared" si="2"/>
        <v>-0.7857142857142857</v>
      </c>
      <c r="H40" s="28">
        <v>10</v>
      </c>
      <c r="I40" s="29">
        <v>70</v>
      </c>
      <c r="J40" s="26">
        <f t="shared" si="7"/>
        <v>27</v>
      </c>
      <c r="K40" s="21">
        <f t="shared" si="3"/>
        <v>-0.8571428571428571</v>
      </c>
    </row>
    <row r="41" spans="1:11" ht="12.75" x14ac:dyDescent="0.2">
      <c r="A41" s="30">
        <f t="shared" si="4"/>
        <v>34</v>
      </c>
      <c r="B41" s="24" t="s">
        <v>36</v>
      </c>
      <c r="C41" s="31">
        <v>3</v>
      </c>
      <c r="D41" s="26">
        <f t="shared" si="5"/>
        <v>32</v>
      </c>
      <c r="E41" s="32">
        <v>4</v>
      </c>
      <c r="F41" s="26">
        <f t="shared" si="6"/>
        <v>29</v>
      </c>
      <c r="G41" s="19">
        <f t="shared" si="2"/>
        <v>-0.25</v>
      </c>
      <c r="H41" s="28">
        <v>9</v>
      </c>
      <c r="I41" s="29">
        <v>9</v>
      </c>
      <c r="J41" s="26">
        <f t="shared" si="7"/>
        <v>32</v>
      </c>
      <c r="K41" s="21">
        <f t="shared" si="3"/>
        <v>0</v>
      </c>
    </row>
    <row r="42" spans="1:11" ht="12.75" x14ac:dyDescent="0.2">
      <c r="A42" s="30">
        <f t="shared" si="4"/>
        <v>35</v>
      </c>
      <c r="B42" s="24" t="s">
        <v>39</v>
      </c>
      <c r="C42" s="31">
        <v>5</v>
      </c>
      <c r="D42" s="26">
        <f t="shared" si="5"/>
        <v>30</v>
      </c>
      <c r="E42" s="32">
        <v>0</v>
      </c>
      <c r="F42" s="26">
        <f t="shared" si="6"/>
        <v>34</v>
      </c>
      <c r="G42" s="19">
        <f t="shared" ref="G42:G45" si="8">IF(ISERROR((C42-E42)/E42), IF(E42=0,IF(C42&gt;0,1,IF(C42=0,0,((C42-E42)/E42)))),(C42-E42)/E42)</f>
        <v>1</v>
      </c>
      <c r="H42" s="28">
        <v>8</v>
      </c>
      <c r="I42" s="29">
        <v>0</v>
      </c>
      <c r="J42" s="26">
        <f t="shared" si="7"/>
        <v>35</v>
      </c>
      <c r="K42" s="21">
        <f t="shared" ref="K42:K45" si="9">IF(ISERROR((H42-I42)/I42), IF(I42=0,IF(H42&gt;0,1,IF(H42=0,0,((H42-I42)/I42)))),(H42-I42)/I42)</f>
        <v>1</v>
      </c>
    </row>
    <row r="43" spans="1:11" ht="12.75" x14ac:dyDescent="0.2">
      <c r="A43" s="30">
        <f t="shared" si="4"/>
        <v>36</v>
      </c>
      <c r="B43" s="24" t="s">
        <v>42</v>
      </c>
      <c r="C43" s="31">
        <v>0</v>
      </c>
      <c r="D43" s="26">
        <f t="shared" si="5"/>
        <v>37</v>
      </c>
      <c r="E43" s="32">
        <v>0</v>
      </c>
      <c r="F43" s="26">
        <f t="shared" si="6"/>
        <v>34</v>
      </c>
      <c r="G43" s="19">
        <f t="shared" si="8"/>
        <v>0</v>
      </c>
      <c r="H43" s="28">
        <v>1</v>
      </c>
      <c r="I43" s="29">
        <v>0</v>
      </c>
      <c r="J43" s="26">
        <f t="shared" si="7"/>
        <v>35</v>
      </c>
      <c r="K43" s="21">
        <f t="shared" si="9"/>
        <v>1</v>
      </c>
    </row>
    <row r="44" spans="1:11" ht="12.75" x14ac:dyDescent="0.2">
      <c r="A44" s="30">
        <f t="shared" si="4"/>
        <v>37</v>
      </c>
      <c r="B44" s="24" t="s">
        <v>49</v>
      </c>
      <c r="C44" s="31">
        <v>1</v>
      </c>
      <c r="D44" s="26">
        <f t="shared" si="5"/>
        <v>35</v>
      </c>
      <c r="E44" s="32">
        <v>0</v>
      </c>
      <c r="F44" s="26">
        <f t="shared" si="6"/>
        <v>34</v>
      </c>
      <c r="G44" s="19">
        <f t="shared" si="8"/>
        <v>1</v>
      </c>
      <c r="H44" s="28">
        <v>1</v>
      </c>
      <c r="I44" s="29">
        <v>0</v>
      </c>
      <c r="J44" s="26">
        <f t="shared" si="7"/>
        <v>35</v>
      </c>
      <c r="K44" s="21">
        <f t="shared" si="9"/>
        <v>1</v>
      </c>
    </row>
    <row r="45" spans="1:11" ht="13.5" thickBot="1" x14ac:dyDescent="0.25">
      <c r="A45" s="33">
        <f t="shared" si="4"/>
        <v>38</v>
      </c>
      <c r="B45" s="34" t="s">
        <v>43</v>
      </c>
      <c r="C45" s="38">
        <v>0</v>
      </c>
      <c r="D45" s="35">
        <f t="shared" si="5"/>
        <v>37</v>
      </c>
      <c r="E45" s="39">
        <v>0</v>
      </c>
      <c r="F45" s="35">
        <f t="shared" si="6"/>
        <v>34</v>
      </c>
      <c r="G45" s="20">
        <f t="shared" si="8"/>
        <v>0</v>
      </c>
      <c r="H45" s="36">
        <v>0</v>
      </c>
      <c r="I45" s="37">
        <v>1</v>
      </c>
      <c r="J45" s="35">
        <f t="shared" si="7"/>
        <v>34</v>
      </c>
      <c r="K45" s="22">
        <f t="shared" si="9"/>
        <v>-1</v>
      </c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1 K8:K41">
    <cfRule type="cellIs" dxfId="4" priority="26" operator="lessThan">
      <formula>0</formula>
    </cfRule>
  </conditionalFormatting>
  <conditionalFormatting sqref="G42 K42">
    <cfRule type="cellIs" dxfId="3" priority="7" operator="lessThan">
      <formula>0</formula>
    </cfRule>
  </conditionalFormatting>
  <conditionalFormatting sqref="G43:G44 K43:K44">
    <cfRule type="cellIs" dxfId="0" priority="4" operator="lessThan">
      <formula>0</formula>
    </cfRule>
  </conditionalFormatting>
  <conditionalFormatting sqref="G45 K45">
    <cfRule type="cellIs" dxfId="2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9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3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39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5" id="{40936ED6-A5A6-42CE-979E-038DE4F37E5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G43:G44</xm:sqref>
        </x14:conditionalFormatting>
        <x14:conditionalFormatting xmlns:xm="http://schemas.microsoft.com/office/excel/2006/main">
          <x14:cfRule type="iconSet" priority="6" id="{784443AB-E39F-4488-8D87-7187B38E66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K43:K44</xm:sqref>
        </x14:conditionalFormatting>
        <x14:conditionalFormatting xmlns:xm="http://schemas.microsoft.com/office/excel/2006/main">
          <x14:cfRule type="iconSet" priority="2" id="{B559901B-D106-49B1-8C8F-2A0BF3B392D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3" id="{9D7AB7D8-F6E3-4BE1-96A5-51596E883D8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D1615_May16</vt:lpstr>
      <vt:lpstr>D1615_May16!Print_Area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2016-01-14T11:07:26Z</cp:lastPrinted>
  <dcterms:created xsi:type="dcterms:W3CDTF">2014-06-13T11:16:12Z</dcterms:created>
  <dcterms:modified xsi:type="dcterms:W3CDTF">2016-06-13T10:13:35Z</dcterms:modified>
</cp:coreProperties>
</file>