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7680"/>
  </bookViews>
  <sheets>
    <sheet name="D1615_April16" sheetId="1" r:id="rId1"/>
  </sheets>
  <definedNames>
    <definedName name="_xlnm.Print_Area" localSheetId="0">D1615_April16!$A$1:$K$42</definedName>
  </definedNames>
  <calcPr calcId="145621"/>
</workbook>
</file>

<file path=xl/calcChain.xml><?xml version="1.0" encoding="utf-8"?>
<calcChain xmlns="http://schemas.openxmlformats.org/spreadsheetml/2006/main">
  <c r="K44" i="1" l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8" i="1"/>
  <c r="G44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8" i="1"/>
  <c r="I7" i="1"/>
  <c r="H7" i="1"/>
  <c r="E7" i="1"/>
  <c r="C7" i="1"/>
  <c r="K43" i="1"/>
  <c r="G43" i="1"/>
  <c r="A43" i="1"/>
  <c r="A44" i="1" s="1"/>
  <c r="K42" i="1" l="1"/>
  <c r="G42" i="1"/>
  <c r="K41" i="1" l="1"/>
  <c r="G41" i="1"/>
  <c r="K40" i="1"/>
  <c r="G40" i="1"/>
  <c r="K39" i="1"/>
  <c r="G39" i="1"/>
  <c r="K38" i="1"/>
  <c r="G38" i="1"/>
  <c r="K37" i="1"/>
  <c r="G37" i="1"/>
  <c r="K36" i="1"/>
  <c r="G36" i="1"/>
  <c r="K35" i="1"/>
  <c r="G35" i="1"/>
  <c r="K34" i="1"/>
  <c r="G34" i="1"/>
  <c r="K33" i="1"/>
  <c r="G33" i="1"/>
  <c r="K32" i="1"/>
  <c r="G32" i="1"/>
  <c r="K31" i="1"/>
  <c r="G31" i="1"/>
  <c r="K30" i="1"/>
  <c r="G30" i="1"/>
  <c r="K29" i="1"/>
  <c r="G29" i="1"/>
  <c r="K28" i="1"/>
  <c r="G28" i="1"/>
  <c r="K27" i="1"/>
  <c r="G27" i="1"/>
  <c r="K26" i="1"/>
  <c r="G26" i="1"/>
  <c r="K25" i="1"/>
  <c r="G25" i="1"/>
  <c r="K24" i="1"/>
  <c r="G24" i="1"/>
  <c r="K23" i="1"/>
  <c r="G23" i="1"/>
  <c r="K22" i="1"/>
  <c r="G22" i="1"/>
  <c r="K21" i="1"/>
  <c r="G21" i="1"/>
  <c r="K20" i="1"/>
  <c r="G20" i="1"/>
  <c r="K19" i="1"/>
  <c r="G19" i="1"/>
  <c r="K18" i="1"/>
  <c r="G18" i="1"/>
  <c r="K17" i="1"/>
  <c r="G17" i="1"/>
  <c r="K16" i="1"/>
  <c r="G16" i="1"/>
  <c r="K15" i="1"/>
  <c r="G15" i="1"/>
  <c r="K14" i="1"/>
  <c r="G14" i="1"/>
  <c r="K13" i="1"/>
  <c r="G13" i="1"/>
  <c r="K12" i="1"/>
  <c r="G12" i="1"/>
  <c r="K11" i="1"/>
  <c r="G11" i="1"/>
  <c r="K10" i="1"/>
  <c r="G10" i="1"/>
  <c r="K9" i="1"/>
  <c r="G9" i="1"/>
  <c r="A9" i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K8" i="1"/>
  <c r="G8" i="1"/>
  <c r="K7" i="1"/>
  <c r="K6" i="1"/>
  <c r="G7" i="1" l="1"/>
</calcChain>
</file>

<file path=xl/sharedStrings.xml><?xml version="1.0" encoding="utf-8"?>
<sst xmlns="http://schemas.openxmlformats.org/spreadsheetml/2006/main" count="49" uniqueCount="49">
  <si>
    <t xml:space="preserve">ΕΤΗΣΙΕΣ ΤΑΞΙΝΟΜΗΣΕΙΣ ΕΠΙΒΑΤΙΚΩΝ ΟΧΗΜΑΤΩΝ </t>
  </si>
  <si>
    <t xml:space="preserve">PC  CAR'S REGISTRATIONS </t>
  </si>
  <si>
    <t>YTD</t>
  </si>
  <si>
    <t>Brand</t>
  </si>
  <si>
    <t>Rank</t>
  </si>
  <si>
    <t>TOTAL</t>
  </si>
  <si>
    <t>TOYOTA</t>
  </si>
  <si>
    <t>VOLKSWAGEN</t>
  </si>
  <si>
    <t>NISSAN</t>
  </si>
  <si>
    <t>OPEL</t>
  </si>
  <si>
    <t>PEUGEOT</t>
  </si>
  <si>
    <t>SUZUKI</t>
  </si>
  <si>
    <t>CITROEN</t>
  </si>
  <si>
    <t>MERCEDES</t>
  </si>
  <si>
    <t>FIAT</t>
  </si>
  <si>
    <t>FORD</t>
  </si>
  <si>
    <t>HYUNDAI</t>
  </si>
  <si>
    <t>RENAULT</t>
  </si>
  <si>
    <t>AUDI</t>
  </si>
  <si>
    <t>BMW</t>
  </si>
  <si>
    <t>SKODA</t>
  </si>
  <si>
    <t>VOLVO</t>
  </si>
  <si>
    <t>SEAT</t>
  </si>
  <si>
    <t>KIA MOTORS</t>
  </si>
  <si>
    <t>MINI</t>
  </si>
  <si>
    <t>SMART</t>
  </si>
  <si>
    <t>JEEP</t>
  </si>
  <si>
    <t>CHEVROLET</t>
  </si>
  <si>
    <t>HONDA</t>
  </si>
  <si>
    <t>ALFA ROMEO</t>
  </si>
  <si>
    <t>DACIA</t>
  </si>
  <si>
    <t>MITSUBISHI</t>
  </si>
  <si>
    <t>LANCIA</t>
  </si>
  <si>
    <t>LEXUS</t>
  </si>
  <si>
    <t>LAND ROVER</t>
  </si>
  <si>
    <t>SUBARU</t>
  </si>
  <si>
    <t>PORSCHE</t>
  </si>
  <si>
    <t>ABARTH</t>
  </si>
  <si>
    <t>SSANGYONG</t>
  </si>
  <si>
    <t>JAGUAR</t>
  </si>
  <si>
    <t>MAZDA</t>
  </si>
  <si>
    <t>% D16/15</t>
  </si>
  <si>
    <t>DETHLEFFS</t>
  </si>
  <si>
    <t>SH AUTO</t>
  </si>
  <si>
    <t>April '16 -YTD</t>
  </si>
  <si>
    <t>Apr. '16</t>
  </si>
  <si>
    <t>Apr. '15</t>
  </si>
  <si>
    <t>Apr. '16-YTD</t>
  </si>
  <si>
    <t>Apr. '15-YTD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</si>
</sst>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\(#\)"/>
  </numFmts>
  <fonts count="11" x14ac:knownFonts="1">
    <font>
      <sz val="10"/>
      <name val="Arial Greek"/>
      <charset val="161"/>
    </font>
    <font>
      <sz val="10"/>
      <color indexed="8"/>
      <name val="MS Sans Serif"/>
      <family val="2"/>
      <charset val="161"/>
    </font>
    <font>
      <sz val="8.5"/>
      <color indexed="8"/>
      <name val="Times New Roman Greek"/>
      <family val="1"/>
      <charset val="161"/>
    </font>
    <font>
      <b/>
      <sz val="10"/>
      <color indexed="8"/>
      <name val="Arial"/>
      <family val="2"/>
      <charset val="161"/>
    </font>
    <font>
      <b/>
      <sz val="8.5"/>
      <color indexed="8"/>
      <name val="Times New Roman Greek"/>
      <family val="1"/>
      <charset val="161"/>
    </font>
    <font>
      <b/>
      <sz val="11"/>
      <color indexed="8"/>
      <name val="Arial"/>
      <family val="2"/>
      <charset val="161"/>
    </font>
    <font>
      <sz val="10"/>
      <name val="Arial Greek"/>
      <charset val="161"/>
    </font>
    <font>
      <b/>
      <sz val="10"/>
      <name val="Arial"/>
      <family val="2"/>
      <charset val="161"/>
    </font>
    <font>
      <b/>
      <sz val="10"/>
      <color indexed="8"/>
      <name val="Arial"/>
      <family val="2"/>
    </font>
    <font>
      <sz val="10"/>
      <color indexed="8"/>
      <name val="Arial"/>
      <family val="2"/>
      <charset val="161"/>
    </font>
    <font>
      <sz val="10"/>
      <name val="Arial"/>
      <family val="2"/>
      <charset val="161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4">
    <xf numFmtId="0" fontId="0" fillId="0" borderId="0"/>
    <xf numFmtId="9" fontId="6" fillId="0" borderId="0" applyFont="0" applyFill="0" applyBorder="0" applyAlignment="0" applyProtection="0"/>
    <xf numFmtId="0" fontId="1" fillId="0" borderId="0"/>
    <xf numFmtId="0" fontId="6" fillId="0" borderId="0"/>
  </cellStyleXfs>
  <cellXfs count="47">
    <xf numFmtId="0" fontId="0" fillId="0" borderId="0" xfId="0"/>
    <xf numFmtId="0" fontId="2" fillId="0" borderId="0" xfId="2" applyFont="1"/>
    <xf numFmtId="0" fontId="2" fillId="0" borderId="0" xfId="2" applyFont="1" applyAlignment="1">
      <alignment horizontal="center"/>
    </xf>
    <xf numFmtId="0" fontId="3" fillId="0" borderId="0" xfId="2" applyFont="1" applyAlignment="1">
      <alignment horizontal="left" vertical="center"/>
    </xf>
    <xf numFmtId="0" fontId="4" fillId="0" borderId="0" xfId="2" applyFont="1" applyAlignment="1">
      <alignment horizontal="centerContinuous" vertical="center"/>
    </xf>
    <xf numFmtId="0" fontId="3" fillId="2" borderId="1" xfId="2" applyFont="1" applyFill="1" applyBorder="1" applyAlignment="1">
      <alignment horizontal="center" vertical="center"/>
    </xf>
    <xf numFmtId="0" fontId="7" fillId="0" borderId="2" xfId="3" applyFont="1" applyBorder="1" applyAlignment="1">
      <alignment vertical="center"/>
    </xf>
    <xf numFmtId="0" fontId="8" fillId="0" borderId="2" xfId="2" applyNumberFormat="1" applyFont="1" applyBorder="1" applyAlignment="1">
      <alignment horizontal="center" vertical="center" wrapText="1"/>
    </xf>
    <xf numFmtId="17" fontId="3" fillId="2" borderId="3" xfId="2" applyNumberFormat="1" applyFont="1" applyFill="1" applyBorder="1" applyAlignment="1">
      <alignment horizontal="center" vertical="center"/>
    </xf>
    <xf numFmtId="0" fontId="3" fillId="0" borderId="7" xfId="2" applyFont="1" applyBorder="1" applyAlignment="1">
      <alignment horizontal="center" vertical="center" wrapText="1"/>
    </xf>
    <xf numFmtId="0" fontId="3" fillId="2" borderId="8" xfId="2" applyFont="1" applyFill="1" applyBorder="1" applyAlignment="1">
      <alignment horizontal="center" vertical="center"/>
    </xf>
    <xf numFmtId="0" fontId="7" fillId="0" borderId="9" xfId="3" applyFont="1" applyBorder="1" applyAlignment="1">
      <alignment horizontal="left" vertical="center"/>
    </xf>
    <xf numFmtId="3" fontId="3" fillId="0" borderId="0" xfId="2" applyNumberFormat="1" applyFont="1" applyBorder="1" applyAlignment="1">
      <alignment horizontal="centerContinuous" vertical="center"/>
    </xf>
    <xf numFmtId="1" fontId="3" fillId="0" borderId="11" xfId="2" applyNumberFormat="1" applyFont="1" applyBorder="1" applyAlignment="1">
      <alignment horizontal="centerContinuous" vertical="center"/>
    </xf>
    <xf numFmtId="164" fontId="3" fillId="0" borderId="12" xfId="1" applyNumberFormat="1" applyFont="1" applyBorder="1" applyAlignment="1">
      <alignment horizontal="center" vertical="center"/>
    </xf>
    <xf numFmtId="3" fontId="3" fillId="2" borderId="8" xfId="2" applyNumberFormat="1" applyFont="1" applyFill="1" applyBorder="1" applyAlignment="1">
      <alignment horizontal="center" vertical="center"/>
    </xf>
    <xf numFmtId="3" fontId="3" fillId="0" borderId="13" xfId="2" applyNumberFormat="1" applyFont="1" applyBorder="1" applyAlignment="1">
      <alignment horizontal="centerContinuous" vertical="center"/>
    </xf>
    <xf numFmtId="164" fontId="3" fillId="0" borderId="14" xfId="1" applyNumberFormat="1" applyFont="1" applyBorder="1" applyAlignment="1">
      <alignment horizontal="center" vertical="center"/>
    </xf>
    <xf numFmtId="0" fontId="2" fillId="0" borderId="0" xfId="2" applyFont="1" applyAlignment="1">
      <alignment horizontal="left" vertical="center"/>
    </xf>
    <xf numFmtId="164" fontId="9" fillId="0" borderId="16" xfId="1" applyNumberFormat="1" applyFont="1" applyBorder="1" applyAlignment="1">
      <alignment vertical="center"/>
    </xf>
    <xf numFmtId="164" fontId="9" fillId="0" borderId="9" xfId="1" applyNumberFormat="1" applyFont="1" applyBorder="1" applyAlignment="1">
      <alignment vertical="center"/>
    </xf>
    <xf numFmtId="164" fontId="9" fillId="0" borderId="16" xfId="1" applyNumberFormat="1" applyFont="1" applyBorder="1" applyAlignment="1">
      <alignment horizontal="right" vertical="center"/>
    </xf>
    <xf numFmtId="164" fontId="9" fillId="0" borderId="9" xfId="1" applyNumberFormat="1" applyFont="1" applyBorder="1" applyAlignment="1">
      <alignment horizontal="right" vertical="center"/>
    </xf>
    <xf numFmtId="0" fontId="9" fillId="2" borderId="1" xfId="2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165" fontId="9" fillId="0" borderId="15" xfId="2" applyNumberFormat="1" applyFont="1" applyBorder="1" applyAlignment="1">
      <alignment horizontal="center" vertical="center"/>
    </xf>
    <xf numFmtId="3" fontId="10" fillId="0" borderId="4" xfId="0" applyNumberFormat="1" applyFont="1" applyFill="1" applyBorder="1" applyAlignment="1">
      <alignment horizontal="center" vertical="center" wrapText="1"/>
    </xf>
    <xf numFmtId="3" fontId="9" fillId="2" borderId="0" xfId="0" applyNumberFormat="1" applyFont="1" applyFill="1" applyBorder="1" applyAlignment="1">
      <alignment horizontal="center" vertical="center" wrapText="1"/>
    </xf>
    <xf numFmtId="3" fontId="9" fillId="0" borderId="17" xfId="0" applyNumberFormat="1" applyFont="1" applyFill="1" applyBorder="1" applyAlignment="1">
      <alignment horizontal="center" vertical="center" wrapText="1"/>
    </xf>
    <xf numFmtId="0" fontId="9" fillId="2" borderId="18" xfId="2" applyFont="1" applyFill="1" applyBorder="1" applyAlignment="1">
      <alignment horizontal="center" vertical="center"/>
    </xf>
    <xf numFmtId="3" fontId="9" fillId="0" borderId="19" xfId="0" applyNumberFormat="1" applyFont="1" applyFill="1" applyBorder="1" applyAlignment="1">
      <alignment horizontal="center" vertical="center" wrapText="1"/>
    </xf>
    <xf numFmtId="3" fontId="10" fillId="0" borderId="0" xfId="0" applyNumberFormat="1" applyFont="1" applyFill="1" applyBorder="1" applyAlignment="1">
      <alignment horizontal="center" vertical="center" wrapText="1"/>
    </xf>
    <xf numFmtId="0" fontId="9" fillId="2" borderId="8" xfId="2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vertical="center" wrapText="1"/>
    </xf>
    <xf numFmtId="165" fontId="9" fillId="0" borderId="11" xfId="2" applyNumberFormat="1" applyFont="1" applyBorder="1" applyAlignment="1">
      <alignment horizontal="center" vertical="center"/>
    </xf>
    <xf numFmtId="3" fontId="9" fillId="2" borderId="12" xfId="0" applyNumberFormat="1" applyFont="1" applyFill="1" applyBorder="1" applyAlignment="1">
      <alignment horizontal="center" vertical="center" wrapText="1"/>
    </xf>
    <xf numFmtId="3" fontId="9" fillId="0" borderId="13" xfId="0" applyNumberFormat="1" applyFont="1" applyFill="1" applyBorder="1" applyAlignment="1">
      <alignment horizontal="center" vertical="center" wrapText="1"/>
    </xf>
    <xf numFmtId="3" fontId="9" fillId="0" borderId="10" xfId="0" applyNumberFormat="1" applyFont="1" applyFill="1" applyBorder="1" applyAlignment="1">
      <alignment horizontal="center" vertical="center" wrapText="1"/>
    </xf>
    <xf numFmtId="3" fontId="10" fillId="0" borderId="12" xfId="0" applyNumberFormat="1" applyFont="1" applyFill="1" applyBorder="1" applyAlignment="1">
      <alignment horizontal="center" vertical="center" wrapText="1"/>
    </xf>
    <xf numFmtId="3" fontId="3" fillId="0" borderId="10" xfId="2" applyNumberFormat="1" applyFont="1" applyBorder="1" applyAlignment="1">
      <alignment horizontal="center" vertical="center"/>
    </xf>
    <xf numFmtId="3" fontId="3" fillId="0" borderId="11" xfId="2" applyNumberFormat="1" applyFont="1" applyBorder="1" applyAlignment="1">
      <alignment horizontal="center" vertical="center"/>
    </xf>
    <xf numFmtId="0" fontId="5" fillId="0" borderId="0" xfId="2" applyFont="1" applyAlignment="1">
      <alignment horizontal="center" vertical="center" wrapText="1"/>
    </xf>
    <xf numFmtId="17" fontId="3" fillId="0" borderId="3" xfId="2" applyNumberFormat="1" applyFont="1" applyBorder="1" applyAlignment="1">
      <alignment horizontal="center" vertical="center"/>
    </xf>
    <xf numFmtId="17" fontId="3" fillId="0" borderId="4" xfId="2" applyNumberFormat="1" applyFont="1" applyBorder="1" applyAlignment="1">
      <alignment horizontal="center" vertical="center"/>
    </xf>
    <xf numFmtId="17" fontId="3" fillId="0" borderId="5" xfId="2" applyNumberFormat="1" applyFont="1" applyBorder="1" applyAlignment="1">
      <alignment horizontal="center" vertical="center"/>
    </xf>
    <xf numFmtId="17" fontId="3" fillId="0" borderId="6" xfId="2" applyNumberFormat="1" applyFont="1" applyBorder="1" applyAlignment="1">
      <alignment horizontal="center" vertical="center"/>
    </xf>
  </cellXfs>
  <cellStyles count="4">
    <cellStyle name="Normal" xfId="0" builtinId="0"/>
    <cellStyle name="Percent" xfId="1" builtinId="5"/>
    <cellStyle name="Βασικό_1998-12-b" xfId="3"/>
    <cellStyle name="Βασικό_COMPARISON98_97" xfId="2"/>
  </cellStyles>
  <dxfs count="3">
    <dxf>
      <font>
        <color rgb="FFC00000"/>
      </font>
    </dxf>
    <dxf>
      <font>
        <color rgb="FFC00000"/>
      </font>
    </dxf>
    <dxf>
      <font>
        <color rgb="FFC0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19050</xdr:colOff>
          <xdr:row>0</xdr:row>
          <xdr:rowOff>19050</xdr:rowOff>
        </xdr:from>
        <xdr:to>
          <xdr:col>1</xdr:col>
          <xdr:colOff>209550</xdr:colOff>
          <xdr:row>1</xdr:row>
          <xdr:rowOff>0</xdr:rowOff>
        </xdr:to>
        <xdr:sp macro="" textlink="">
          <xdr:nvSpPr>
            <xdr:cNvPr id="1025" name="Picture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</sheetPr>
  <dimension ref="A1:K44"/>
  <sheetViews>
    <sheetView tabSelected="1" zoomScaleNormal="100" workbookViewId="0">
      <selection activeCell="A2" sqref="A2"/>
    </sheetView>
  </sheetViews>
  <sheetFormatPr defaultRowHeight="11.25" x14ac:dyDescent="0.2"/>
  <cols>
    <col min="1" max="1" width="6.42578125" style="1" customWidth="1"/>
    <col min="2" max="2" width="20.28515625" style="1" customWidth="1"/>
    <col min="3" max="3" width="6.5703125" style="1" customWidth="1"/>
    <col min="4" max="4" width="4.5703125" style="1" customWidth="1"/>
    <col min="5" max="5" width="5.5703125" style="1" customWidth="1"/>
    <col min="6" max="6" width="4.85546875" style="1" customWidth="1"/>
    <col min="7" max="7" width="10" style="1" customWidth="1"/>
    <col min="8" max="8" width="14.5703125" style="1" bestFit="1" customWidth="1"/>
    <col min="9" max="9" width="8.5703125" style="1" customWidth="1"/>
    <col min="10" max="10" width="5.85546875" style="2" customWidth="1"/>
    <col min="11" max="11" width="9.85546875" style="1" customWidth="1"/>
    <col min="12" max="16384" width="9.140625" style="1"/>
  </cols>
  <sheetData>
    <row r="1" spans="1:11" ht="36.75" customHeight="1" x14ac:dyDescent="0.2"/>
    <row r="2" spans="1:11" ht="12.75" customHeight="1" x14ac:dyDescent="0.2">
      <c r="A2" s="3" t="s">
        <v>44</v>
      </c>
      <c r="B2" s="4"/>
      <c r="C2" s="4"/>
      <c r="D2" s="4"/>
    </row>
    <row r="3" spans="1:11" ht="17.25" customHeight="1" x14ac:dyDescent="0.2">
      <c r="A3" s="42" t="s">
        <v>0</v>
      </c>
      <c r="B3" s="42"/>
      <c r="C3" s="42"/>
      <c r="D3" s="42"/>
      <c r="E3" s="42"/>
      <c r="F3" s="42"/>
      <c r="G3" s="42"/>
      <c r="H3" s="42"/>
      <c r="I3" s="42"/>
      <c r="J3" s="42"/>
      <c r="K3" s="42"/>
    </row>
    <row r="4" spans="1:11" ht="17.25" customHeight="1" x14ac:dyDescent="0.2">
      <c r="A4" s="42" t="s">
        <v>1</v>
      </c>
      <c r="B4" s="42"/>
      <c r="C4" s="42"/>
      <c r="D4" s="42"/>
      <c r="E4" s="42"/>
      <c r="F4" s="42"/>
      <c r="G4" s="42"/>
      <c r="H4" s="42"/>
      <c r="I4" s="42"/>
      <c r="J4" s="42"/>
      <c r="K4" s="42"/>
    </row>
    <row r="5" spans="1:11" ht="4.5" customHeight="1" thickBot="1" x14ac:dyDescent="0.25">
      <c r="G5" s="2"/>
    </row>
    <row r="6" spans="1:11" ht="12.75" customHeight="1" x14ac:dyDescent="0.2">
      <c r="A6" s="5" t="s">
        <v>2</v>
      </c>
      <c r="B6" s="6" t="s">
        <v>3</v>
      </c>
      <c r="C6" s="43" t="s">
        <v>45</v>
      </c>
      <c r="D6" s="44"/>
      <c r="E6" s="45" t="s">
        <v>46</v>
      </c>
      <c r="F6" s="46"/>
      <c r="G6" s="7" t="s">
        <v>41</v>
      </c>
      <c r="H6" s="8" t="s">
        <v>47</v>
      </c>
      <c r="I6" s="45" t="s">
        <v>48</v>
      </c>
      <c r="J6" s="46"/>
      <c r="K6" s="9" t="str">
        <f>G6</f>
        <v>% D16/15</v>
      </c>
    </row>
    <row r="7" spans="1:11" s="18" customFormat="1" ht="14.25" customHeight="1" thickBot="1" x14ac:dyDescent="0.25">
      <c r="A7" s="10" t="s">
        <v>4</v>
      </c>
      <c r="B7" s="11" t="s">
        <v>5</v>
      </c>
      <c r="C7" s="40">
        <f>SUM(C8:C44)</f>
        <v>9735</v>
      </c>
      <c r="D7" s="41"/>
      <c r="E7" s="12">
        <f>SUM(E8:E44)</f>
        <v>7801</v>
      </c>
      <c r="F7" s="13"/>
      <c r="G7" s="14">
        <f t="shared" ref="G7" si="0">(C7-E7)/E7</f>
        <v>0.24791693372644533</v>
      </c>
      <c r="H7" s="15">
        <f>SUM(H8:H44)</f>
        <v>25061</v>
      </c>
      <c r="I7" s="16">
        <f>SUM(I8:I44)</f>
        <v>25072</v>
      </c>
      <c r="J7" s="13"/>
      <c r="K7" s="17">
        <f t="shared" ref="K7" si="1">(H7-I7)/I7</f>
        <v>-4.3873643905552009E-4</v>
      </c>
    </row>
    <row r="8" spans="1:11" ht="12.75" x14ac:dyDescent="0.2">
      <c r="A8" s="23">
        <v>1</v>
      </c>
      <c r="B8" s="24" t="s">
        <v>6</v>
      </c>
      <c r="C8" s="25">
        <v>1102</v>
      </c>
      <c r="D8" s="26">
        <f>RANK(C8,$C$8:$C$44)</f>
        <v>1</v>
      </c>
      <c r="E8" s="27">
        <v>818</v>
      </c>
      <c r="F8" s="26">
        <f>RANK(E8,$E$8:$E$44)</f>
        <v>2</v>
      </c>
      <c r="G8" s="19">
        <f t="shared" ref="G8:G41" si="2">IF(ISERROR((C8-E8)/E8), IF(E8=0,IF(C8&gt;0,1,IF(C8=0,0,((C8-E8)/E8)))),(C8-E8)/E8)</f>
        <v>0.3471882640586797</v>
      </c>
      <c r="H8" s="28">
        <v>2879</v>
      </c>
      <c r="I8" s="29">
        <v>2966</v>
      </c>
      <c r="J8" s="26">
        <f>RANK(I8,$I$8:$I$44)</f>
        <v>1</v>
      </c>
      <c r="K8" s="21">
        <f t="shared" ref="K8:K41" si="3">IF(ISERROR((H8-I8)/I8), IF(I8=0,IF(H8&gt;0,1,IF(H8=0,0,((H8-I8)/I8)))),(H8-I8)/I8)</f>
        <v>-2.933243425488874E-2</v>
      </c>
    </row>
    <row r="9" spans="1:11" ht="12.75" x14ac:dyDescent="0.2">
      <c r="A9" s="30">
        <f t="shared" ref="A9:A44" si="4">A8+1</f>
        <v>2</v>
      </c>
      <c r="B9" s="24" t="s">
        <v>8</v>
      </c>
      <c r="C9" s="31">
        <v>776</v>
      </c>
      <c r="D9" s="26">
        <f t="shared" ref="D9:D44" si="5">RANK(C9,$C$8:$C$44)</f>
        <v>4</v>
      </c>
      <c r="E9" s="32">
        <v>679</v>
      </c>
      <c r="F9" s="26">
        <f t="shared" ref="F9:F44" si="6">RANK(E9,$E$8:$E$44)</f>
        <v>4</v>
      </c>
      <c r="G9" s="19">
        <f t="shared" si="2"/>
        <v>0.14285714285714285</v>
      </c>
      <c r="H9" s="28">
        <v>2588</v>
      </c>
      <c r="I9" s="29">
        <v>2242</v>
      </c>
      <c r="J9" s="26">
        <f t="shared" ref="J9:J44" si="7">RANK(I9,$I$8:$I$44)</f>
        <v>3</v>
      </c>
      <c r="K9" s="21">
        <f t="shared" si="3"/>
        <v>0.15432649420160571</v>
      </c>
    </row>
    <row r="10" spans="1:11" ht="12.75" x14ac:dyDescent="0.2">
      <c r="A10" s="30">
        <f t="shared" si="4"/>
        <v>3</v>
      </c>
      <c r="B10" s="24" t="s">
        <v>9</v>
      </c>
      <c r="C10" s="31">
        <v>979</v>
      </c>
      <c r="D10" s="26">
        <f t="shared" si="5"/>
        <v>2</v>
      </c>
      <c r="E10" s="32">
        <v>724</v>
      </c>
      <c r="F10" s="26">
        <f t="shared" si="6"/>
        <v>3</v>
      </c>
      <c r="G10" s="19">
        <f t="shared" si="2"/>
        <v>0.35220994475138123</v>
      </c>
      <c r="H10" s="28">
        <v>2209</v>
      </c>
      <c r="I10" s="29">
        <v>2081</v>
      </c>
      <c r="J10" s="26">
        <f t="shared" si="7"/>
        <v>4</v>
      </c>
      <c r="K10" s="21">
        <f t="shared" si="3"/>
        <v>6.1508889956751564E-2</v>
      </c>
    </row>
    <row r="11" spans="1:11" ht="12.75" x14ac:dyDescent="0.2">
      <c r="A11" s="30">
        <f t="shared" si="4"/>
        <v>4</v>
      </c>
      <c r="B11" s="24" t="s">
        <v>10</v>
      </c>
      <c r="C11" s="31">
        <v>881</v>
      </c>
      <c r="D11" s="26">
        <f t="shared" si="5"/>
        <v>3</v>
      </c>
      <c r="E11" s="32">
        <v>495</v>
      </c>
      <c r="F11" s="26">
        <f t="shared" si="6"/>
        <v>5</v>
      </c>
      <c r="G11" s="19">
        <f t="shared" si="2"/>
        <v>0.77979797979797982</v>
      </c>
      <c r="H11" s="28">
        <v>2039</v>
      </c>
      <c r="I11" s="29">
        <v>1627</v>
      </c>
      <c r="J11" s="26">
        <f t="shared" si="7"/>
        <v>5</v>
      </c>
      <c r="K11" s="21">
        <f t="shared" si="3"/>
        <v>0.25322679778733864</v>
      </c>
    </row>
    <row r="12" spans="1:11" ht="12.75" x14ac:dyDescent="0.2">
      <c r="A12" s="30">
        <f t="shared" si="4"/>
        <v>5</v>
      </c>
      <c r="B12" s="24" t="s">
        <v>7</v>
      </c>
      <c r="C12" s="31">
        <v>678</v>
      </c>
      <c r="D12" s="26">
        <f t="shared" si="5"/>
        <v>6</v>
      </c>
      <c r="E12" s="32">
        <v>952</v>
      </c>
      <c r="F12" s="26">
        <f t="shared" si="6"/>
        <v>1</v>
      </c>
      <c r="G12" s="19">
        <f t="shared" si="2"/>
        <v>-0.28781512605042014</v>
      </c>
      <c r="H12" s="28">
        <v>2009</v>
      </c>
      <c r="I12" s="29">
        <v>2623</v>
      </c>
      <c r="J12" s="26">
        <f t="shared" si="7"/>
        <v>2</v>
      </c>
      <c r="K12" s="21">
        <f t="shared" si="3"/>
        <v>-0.23408311094166984</v>
      </c>
    </row>
    <row r="13" spans="1:11" ht="12.75" x14ac:dyDescent="0.2">
      <c r="A13" s="30">
        <f t="shared" si="4"/>
        <v>6</v>
      </c>
      <c r="B13" s="24" t="s">
        <v>14</v>
      </c>
      <c r="C13" s="31">
        <v>638</v>
      </c>
      <c r="D13" s="26">
        <f t="shared" si="5"/>
        <v>7</v>
      </c>
      <c r="E13" s="32">
        <v>278</v>
      </c>
      <c r="F13" s="26">
        <f t="shared" si="6"/>
        <v>13</v>
      </c>
      <c r="G13" s="19">
        <f t="shared" si="2"/>
        <v>1.2949640287769784</v>
      </c>
      <c r="H13" s="28">
        <v>1422</v>
      </c>
      <c r="I13" s="29">
        <v>835</v>
      </c>
      <c r="J13" s="26">
        <f t="shared" si="7"/>
        <v>14</v>
      </c>
      <c r="K13" s="21">
        <f t="shared" si="3"/>
        <v>0.70299401197604794</v>
      </c>
    </row>
    <row r="14" spans="1:11" ht="12.75" x14ac:dyDescent="0.2">
      <c r="A14" s="30">
        <f t="shared" si="4"/>
        <v>7</v>
      </c>
      <c r="B14" s="24" t="s">
        <v>11</v>
      </c>
      <c r="C14" s="31">
        <v>683</v>
      </c>
      <c r="D14" s="26">
        <f t="shared" si="5"/>
        <v>5</v>
      </c>
      <c r="E14" s="32">
        <v>454</v>
      </c>
      <c r="F14" s="26">
        <f t="shared" si="6"/>
        <v>6</v>
      </c>
      <c r="G14" s="19">
        <f t="shared" si="2"/>
        <v>0.50440528634361237</v>
      </c>
      <c r="H14" s="28">
        <v>1420</v>
      </c>
      <c r="I14" s="29">
        <v>1275</v>
      </c>
      <c r="J14" s="26">
        <f t="shared" si="7"/>
        <v>8</v>
      </c>
      <c r="K14" s="21">
        <f t="shared" si="3"/>
        <v>0.11372549019607843</v>
      </c>
    </row>
    <row r="15" spans="1:11" ht="12.75" x14ac:dyDescent="0.2">
      <c r="A15" s="30">
        <f t="shared" si="4"/>
        <v>8</v>
      </c>
      <c r="B15" s="24" t="s">
        <v>19</v>
      </c>
      <c r="C15" s="31">
        <v>483</v>
      </c>
      <c r="D15" s="26">
        <f t="shared" si="5"/>
        <v>9</v>
      </c>
      <c r="E15" s="32">
        <v>235</v>
      </c>
      <c r="F15" s="26">
        <f t="shared" si="6"/>
        <v>14</v>
      </c>
      <c r="G15" s="19">
        <f t="shared" si="2"/>
        <v>1.0553191489361702</v>
      </c>
      <c r="H15" s="28">
        <v>1315</v>
      </c>
      <c r="I15" s="29">
        <v>796</v>
      </c>
      <c r="J15" s="26">
        <f t="shared" si="7"/>
        <v>15</v>
      </c>
      <c r="K15" s="21">
        <f t="shared" si="3"/>
        <v>0.65201005025125625</v>
      </c>
    </row>
    <row r="16" spans="1:11" ht="12.75" x14ac:dyDescent="0.2">
      <c r="A16" s="30">
        <f t="shared" si="4"/>
        <v>9</v>
      </c>
      <c r="B16" s="24" t="s">
        <v>12</v>
      </c>
      <c r="C16" s="31">
        <v>618</v>
      </c>
      <c r="D16" s="26">
        <f t="shared" si="5"/>
        <v>8</v>
      </c>
      <c r="E16" s="32">
        <v>440</v>
      </c>
      <c r="F16" s="26">
        <f t="shared" si="6"/>
        <v>7</v>
      </c>
      <c r="G16" s="19">
        <f t="shared" si="2"/>
        <v>0.40454545454545454</v>
      </c>
      <c r="H16" s="28">
        <v>1257</v>
      </c>
      <c r="I16" s="29">
        <v>1444</v>
      </c>
      <c r="J16" s="26">
        <f t="shared" si="7"/>
        <v>6</v>
      </c>
      <c r="K16" s="21">
        <f t="shared" si="3"/>
        <v>-0.12950138504155126</v>
      </c>
    </row>
    <row r="17" spans="1:11" ht="12.75" x14ac:dyDescent="0.2">
      <c r="A17" s="30">
        <f t="shared" si="4"/>
        <v>10</v>
      </c>
      <c r="B17" s="24" t="s">
        <v>15</v>
      </c>
      <c r="C17" s="31">
        <v>290</v>
      </c>
      <c r="D17" s="26">
        <f t="shared" si="5"/>
        <v>13</v>
      </c>
      <c r="E17" s="32">
        <v>349</v>
      </c>
      <c r="F17" s="26">
        <f t="shared" si="6"/>
        <v>9</v>
      </c>
      <c r="G17" s="19">
        <f t="shared" si="2"/>
        <v>-0.16905444126074498</v>
      </c>
      <c r="H17" s="28">
        <v>1088</v>
      </c>
      <c r="I17" s="29">
        <v>1358</v>
      </c>
      <c r="J17" s="26">
        <f t="shared" si="7"/>
        <v>7</v>
      </c>
      <c r="K17" s="21">
        <f t="shared" si="3"/>
        <v>-0.19882179675994108</v>
      </c>
    </row>
    <row r="18" spans="1:11" ht="12.75" x14ac:dyDescent="0.2">
      <c r="A18" s="30">
        <f t="shared" si="4"/>
        <v>11</v>
      </c>
      <c r="B18" s="24" t="s">
        <v>13</v>
      </c>
      <c r="C18" s="31">
        <v>444</v>
      </c>
      <c r="D18" s="26">
        <f t="shared" si="5"/>
        <v>10</v>
      </c>
      <c r="E18" s="32">
        <v>290</v>
      </c>
      <c r="F18" s="26">
        <f t="shared" si="6"/>
        <v>11</v>
      </c>
      <c r="G18" s="19">
        <f t="shared" si="2"/>
        <v>0.53103448275862064</v>
      </c>
      <c r="H18" s="28">
        <v>1023</v>
      </c>
      <c r="I18" s="29">
        <v>861</v>
      </c>
      <c r="J18" s="26">
        <f t="shared" si="7"/>
        <v>12</v>
      </c>
      <c r="K18" s="21">
        <f t="shared" si="3"/>
        <v>0.18815331010452963</v>
      </c>
    </row>
    <row r="19" spans="1:11" ht="12.75" x14ac:dyDescent="0.2">
      <c r="A19" s="30">
        <f t="shared" si="4"/>
        <v>12</v>
      </c>
      <c r="B19" s="24" t="s">
        <v>18</v>
      </c>
      <c r="C19" s="31">
        <v>417</v>
      </c>
      <c r="D19" s="26">
        <f t="shared" si="5"/>
        <v>11</v>
      </c>
      <c r="E19" s="32">
        <v>370</v>
      </c>
      <c r="F19" s="26">
        <f t="shared" si="6"/>
        <v>8</v>
      </c>
      <c r="G19" s="19">
        <f t="shared" si="2"/>
        <v>0.12702702702702703</v>
      </c>
      <c r="H19" s="28">
        <v>983</v>
      </c>
      <c r="I19" s="29">
        <v>1062</v>
      </c>
      <c r="J19" s="26">
        <f t="shared" si="7"/>
        <v>9</v>
      </c>
      <c r="K19" s="21">
        <f t="shared" si="3"/>
        <v>-7.4387947269303201E-2</v>
      </c>
    </row>
    <row r="20" spans="1:11" ht="12.75" x14ac:dyDescent="0.2">
      <c r="A20" s="30">
        <f t="shared" si="4"/>
        <v>13</v>
      </c>
      <c r="B20" s="24" t="s">
        <v>17</v>
      </c>
      <c r="C20" s="31">
        <v>387</v>
      </c>
      <c r="D20" s="26">
        <f t="shared" si="5"/>
        <v>12</v>
      </c>
      <c r="E20" s="32">
        <v>282</v>
      </c>
      <c r="F20" s="26">
        <f t="shared" si="6"/>
        <v>12</v>
      </c>
      <c r="G20" s="19">
        <f t="shared" si="2"/>
        <v>0.37234042553191488</v>
      </c>
      <c r="H20" s="28">
        <v>854</v>
      </c>
      <c r="I20" s="29">
        <v>840</v>
      </c>
      <c r="J20" s="26">
        <f t="shared" si="7"/>
        <v>13</v>
      </c>
      <c r="K20" s="21">
        <f t="shared" si="3"/>
        <v>1.6666666666666666E-2</v>
      </c>
    </row>
    <row r="21" spans="1:11" ht="12.75" x14ac:dyDescent="0.2">
      <c r="A21" s="30">
        <f t="shared" si="4"/>
        <v>14</v>
      </c>
      <c r="B21" s="24" t="s">
        <v>21</v>
      </c>
      <c r="C21" s="31">
        <v>225</v>
      </c>
      <c r="D21" s="26">
        <f t="shared" si="5"/>
        <v>14</v>
      </c>
      <c r="E21" s="32">
        <v>169</v>
      </c>
      <c r="F21" s="26">
        <f t="shared" si="6"/>
        <v>16</v>
      </c>
      <c r="G21" s="19">
        <f t="shared" si="2"/>
        <v>0.33136094674556216</v>
      </c>
      <c r="H21" s="28">
        <v>586</v>
      </c>
      <c r="I21" s="29">
        <v>632</v>
      </c>
      <c r="J21" s="26">
        <f t="shared" si="7"/>
        <v>16</v>
      </c>
      <c r="K21" s="21">
        <f t="shared" si="3"/>
        <v>-7.2784810126582278E-2</v>
      </c>
    </row>
    <row r="22" spans="1:11" ht="12.75" x14ac:dyDescent="0.2">
      <c r="A22" s="30">
        <f t="shared" si="4"/>
        <v>15</v>
      </c>
      <c r="B22" s="24" t="s">
        <v>20</v>
      </c>
      <c r="C22" s="31">
        <v>183</v>
      </c>
      <c r="D22" s="26">
        <f t="shared" si="5"/>
        <v>16</v>
      </c>
      <c r="E22" s="32">
        <v>296</v>
      </c>
      <c r="F22" s="26">
        <f t="shared" si="6"/>
        <v>10</v>
      </c>
      <c r="G22" s="19">
        <f t="shared" si="2"/>
        <v>-0.38175675675675674</v>
      </c>
      <c r="H22" s="28">
        <v>505</v>
      </c>
      <c r="I22" s="29">
        <v>965</v>
      </c>
      <c r="J22" s="26">
        <f t="shared" si="7"/>
        <v>11</v>
      </c>
      <c r="K22" s="21">
        <f t="shared" si="3"/>
        <v>-0.47668393782383417</v>
      </c>
    </row>
    <row r="23" spans="1:11" ht="12.75" x14ac:dyDescent="0.2">
      <c r="A23" s="30">
        <f t="shared" si="4"/>
        <v>16</v>
      </c>
      <c r="B23" s="24" t="s">
        <v>24</v>
      </c>
      <c r="C23" s="31">
        <v>151</v>
      </c>
      <c r="D23" s="26">
        <f t="shared" si="5"/>
        <v>17</v>
      </c>
      <c r="E23" s="32">
        <v>94</v>
      </c>
      <c r="F23" s="26">
        <f t="shared" si="6"/>
        <v>20</v>
      </c>
      <c r="G23" s="19">
        <f t="shared" si="2"/>
        <v>0.6063829787234043</v>
      </c>
      <c r="H23" s="28">
        <v>465</v>
      </c>
      <c r="I23" s="29">
        <v>370</v>
      </c>
      <c r="J23" s="26">
        <f t="shared" si="7"/>
        <v>19</v>
      </c>
      <c r="K23" s="21">
        <f t="shared" si="3"/>
        <v>0.25675675675675674</v>
      </c>
    </row>
    <row r="24" spans="1:11" ht="12.75" x14ac:dyDescent="0.2">
      <c r="A24" s="30">
        <f t="shared" si="4"/>
        <v>17</v>
      </c>
      <c r="B24" s="24" t="s">
        <v>22</v>
      </c>
      <c r="C24" s="31">
        <v>195</v>
      </c>
      <c r="D24" s="26">
        <f t="shared" si="5"/>
        <v>15</v>
      </c>
      <c r="E24" s="32">
        <v>153</v>
      </c>
      <c r="F24" s="26">
        <f t="shared" si="6"/>
        <v>18</v>
      </c>
      <c r="G24" s="19">
        <f t="shared" si="2"/>
        <v>0.27450980392156865</v>
      </c>
      <c r="H24" s="28">
        <v>404</v>
      </c>
      <c r="I24" s="29">
        <v>434</v>
      </c>
      <c r="J24" s="26">
        <f t="shared" si="7"/>
        <v>18</v>
      </c>
      <c r="K24" s="21">
        <f t="shared" si="3"/>
        <v>-6.9124423963133647E-2</v>
      </c>
    </row>
    <row r="25" spans="1:11" ht="12.75" x14ac:dyDescent="0.2">
      <c r="A25" s="30">
        <f t="shared" si="4"/>
        <v>18</v>
      </c>
      <c r="B25" s="24" t="s">
        <v>16</v>
      </c>
      <c r="C25" s="31">
        <v>61</v>
      </c>
      <c r="D25" s="26">
        <f t="shared" si="5"/>
        <v>21</v>
      </c>
      <c r="E25" s="32">
        <v>186</v>
      </c>
      <c r="F25" s="26">
        <f t="shared" si="6"/>
        <v>15</v>
      </c>
      <c r="G25" s="19">
        <f t="shared" si="2"/>
        <v>-0.67204301075268813</v>
      </c>
      <c r="H25" s="28">
        <v>303</v>
      </c>
      <c r="I25" s="29">
        <v>994</v>
      </c>
      <c r="J25" s="26">
        <f t="shared" si="7"/>
        <v>10</v>
      </c>
      <c r="K25" s="21">
        <f t="shared" si="3"/>
        <v>-0.6951710261569416</v>
      </c>
    </row>
    <row r="26" spans="1:11" ht="12.75" x14ac:dyDescent="0.2">
      <c r="A26" s="30">
        <f t="shared" si="4"/>
        <v>19</v>
      </c>
      <c r="B26" s="24" t="s">
        <v>26</v>
      </c>
      <c r="C26" s="31">
        <v>149</v>
      </c>
      <c r="D26" s="26">
        <f t="shared" si="5"/>
        <v>18</v>
      </c>
      <c r="E26" s="32">
        <v>64</v>
      </c>
      <c r="F26" s="26">
        <f t="shared" si="6"/>
        <v>21</v>
      </c>
      <c r="G26" s="19">
        <f t="shared" si="2"/>
        <v>1.328125</v>
      </c>
      <c r="H26" s="28">
        <v>300</v>
      </c>
      <c r="I26" s="29">
        <v>126</v>
      </c>
      <c r="J26" s="26">
        <f t="shared" si="7"/>
        <v>24</v>
      </c>
      <c r="K26" s="21">
        <f t="shared" si="3"/>
        <v>1.3809523809523809</v>
      </c>
    </row>
    <row r="27" spans="1:11" ht="12.75" x14ac:dyDescent="0.2">
      <c r="A27" s="30">
        <f t="shared" si="4"/>
        <v>20</v>
      </c>
      <c r="B27" s="24" t="s">
        <v>23</v>
      </c>
      <c r="C27" s="31">
        <v>68</v>
      </c>
      <c r="D27" s="26">
        <f t="shared" si="5"/>
        <v>20</v>
      </c>
      <c r="E27" s="32">
        <v>162</v>
      </c>
      <c r="F27" s="26">
        <f t="shared" si="6"/>
        <v>17</v>
      </c>
      <c r="G27" s="19">
        <f t="shared" si="2"/>
        <v>-0.58024691358024694</v>
      </c>
      <c r="H27" s="28">
        <v>292</v>
      </c>
      <c r="I27" s="29">
        <v>519</v>
      </c>
      <c r="J27" s="26">
        <f t="shared" si="7"/>
        <v>17</v>
      </c>
      <c r="K27" s="21">
        <f t="shared" si="3"/>
        <v>-0.43737957610789979</v>
      </c>
    </row>
    <row r="28" spans="1:11" ht="12.75" x14ac:dyDescent="0.2">
      <c r="A28" s="30">
        <f t="shared" si="4"/>
        <v>21</v>
      </c>
      <c r="B28" s="24" t="s">
        <v>25</v>
      </c>
      <c r="C28" s="31">
        <v>55</v>
      </c>
      <c r="D28" s="26">
        <f t="shared" si="5"/>
        <v>22</v>
      </c>
      <c r="E28" s="32">
        <v>119</v>
      </c>
      <c r="F28" s="26">
        <f t="shared" si="6"/>
        <v>19</v>
      </c>
      <c r="G28" s="19">
        <f t="shared" si="2"/>
        <v>-0.53781512605042014</v>
      </c>
      <c r="H28" s="28">
        <v>268</v>
      </c>
      <c r="I28" s="29">
        <v>221</v>
      </c>
      <c r="J28" s="26">
        <f t="shared" si="7"/>
        <v>20</v>
      </c>
      <c r="K28" s="21">
        <f t="shared" si="3"/>
        <v>0.21266968325791855</v>
      </c>
    </row>
    <row r="29" spans="1:11" ht="12.75" x14ac:dyDescent="0.2">
      <c r="A29" s="30">
        <f t="shared" si="4"/>
        <v>22</v>
      </c>
      <c r="B29" s="24" t="s">
        <v>28</v>
      </c>
      <c r="C29" s="31">
        <v>92</v>
      </c>
      <c r="D29" s="26">
        <f t="shared" si="5"/>
        <v>19</v>
      </c>
      <c r="E29" s="32">
        <v>39</v>
      </c>
      <c r="F29" s="26">
        <f t="shared" si="6"/>
        <v>22</v>
      </c>
      <c r="G29" s="19">
        <f t="shared" si="2"/>
        <v>1.358974358974359</v>
      </c>
      <c r="H29" s="28">
        <v>187</v>
      </c>
      <c r="I29" s="29">
        <v>166</v>
      </c>
      <c r="J29" s="26">
        <f t="shared" si="7"/>
        <v>21</v>
      </c>
      <c r="K29" s="21">
        <f t="shared" si="3"/>
        <v>0.12650602409638553</v>
      </c>
    </row>
    <row r="30" spans="1:11" ht="12.75" x14ac:dyDescent="0.2">
      <c r="A30" s="30">
        <f t="shared" si="4"/>
        <v>23</v>
      </c>
      <c r="B30" s="24" t="s">
        <v>29</v>
      </c>
      <c r="C30" s="31">
        <v>45</v>
      </c>
      <c r="D30" s="26">
        <f t="shared" si="5"/>
        <v>24</v>
      </c>
      <c r="E30" s="32">
        <v>38</v>
      </c>
      <c r="F30" s="26">
        <f t="shared" si="6"/>
        <v>23</v>
      </c>
      <c r="G30" s="19">
        <f t="shared" si="2"/>
        <v>0.18421052631578946</v>
      </c>
      <c r="H30" s="28">
        <v>166</v>
      </c>
      <c r="I30" s="29">
        <v>110</v>
      </c>
      <c r="J30" s="26">
        <f t="shared" si="7"/>
        <v>25</v>
      </c>
      <c r="K30" s="21">
        <f t="shared" si="3"/>
        <v>0.50909090909090904</v>
      </c>
    </row>
    <row r="31" spans="1:11" ht="12.75" x14ac:dyDescent="0.2">
      <c r="A31" s="30">
        <f t="shared" si="4"/>
        <v>24</v>
      </c>
      <c r="B31" s="24" t="s">
        <v>30</v>
      </c>
      <c r="C31" s="31">
        <v>46</v>
      </c>
      <c r="D31" s="26">
        <f t="shared" si="5"/>
        <v>23</v>
      </c>
      <c r="E31" s="32">
        <v>26</v>
      </c>
      <c r="F31" s="26">
        <f t="shared" si="6"/>
        <v>25</v>
      </c>
      <c r="G31" s="19">
        <f t="shared" si="2"/>
        <v>0.76923076923076927</v>
      </c>
      <c r="H31" s="28">
        <v>134</v>
      </c>
      <c r="I31" s="29">
        <v>134</v>
      </c>
      <c r="J31" s="26">
        <f t="shared" si="7"/>
        <v>23</v>
      </c>
      <c r="K31" s="21">
        <f t="shared" si="3"/>
        <v>0</v>
      </c>
    </row>
    <row r="32" spans="1:11" ht="12.75" x14ac:dyDescent="0.2">
      <c r="A32" s="30">
        <f t="shared" si="4"/>
        <v>25</v>
      </c>
      <c r="B32" s="24" t="s">
        <v>27</v>
      </c>
      <c r="C32" s="31">
        <v>11</v>
      </c>
      <c r="D32" s="26">
        <f t="shared" si="5"/>
        <v>27</v>
      </c>
      <c r="E32" s="32">
        <v>28</v>
      </c>
      <c r="F32" s="26">
        <f t="shared" si="6"/>
        <v>24</v>
      </c>
      <c r="G32" s="19">
        <f t="shared" si="2"/>
        <v>-0.6071428571428571</v>
      </c>
      <c r="H32" s="28">
        <v>122</v>
      </c>
      <c r="I32" s="29">
        <v>144</v>
      </c>
      <c r="J32" s="26">
        <f t="shared" si="7"/>
        <v>22</v>
      </c>
      <c r="K32" s="21">
        <f t="shared" si="3"/>
        <v>-0.15277777777777779</v>
      </c>
    </row>
    <row r="33" spans="1:11" ht="12.75" x14ac:dyDescent="0.2">
      <c r="A33" s="30">
        <f t="shared" si="4"/>
        <v>26</v>
      </c>
      <c r="B33" s="24" t="s">
        <v>31</v>
      </c>
      <c r="C33" s="31">
        <v>19</v>
      </c>
      <c r="D33" s="26">
        <f t="shared" si="5"/>
        <v>26</v>
      </c>
      <c r="E33" s="32">
        <v>20</v>
      </c>
      <c r="F33" s="26">
        <f t="shared" si="6"/>
        <v>26</v>
      </c>
      <c r="G33" s="19">
        <f t="shared" si="2"/>
        <v>-0.05</v>
      </c>
      <c r="H33" s="28">
        <v>65</v>
      </c>
      <c r="I33" s="29">
        <v>106</v>
      </c>
      <c r="J33" s="26">
        <f t="shared" si="7"/>
        <v>26</v>
      </c>
      <c r="K33" s="21">
        <f t="shared" si="3"/>
        <v>-0.3867924528301887</v>
      </c>
    </row>
    <row r="34" spans="1:11" ht="12.75" x14ac:dyDescent="0.2">
      <c r="A34" s="30">
        <f t="shared" si="4"/>
        <v>27</v>
      </c>
      <c r="B34" s="24" t="s">
        <v>40</v>
      </c>
      <c r="C34" s="31">
        <v>11</v>
      </c>
      <c r="D34" s="26">
        <f t="shared" si="5"/>
        <v>27</v>
      </c>
      <c r="E34" s="32">
        <v>0</v>
      </c>
      <c r="F34" s="26">
        <f t="shared" si="6"/>
        <v>34</v>
      </c>
      <c r="G34" s="19">
        <f t="shared" si="2"/>
        <v>1</v>
      </c>
      <c r="H34" s="28">
        <v>64</v>
      </c>
      <c r="I34" s="29">
        <v>0</v>
      </c>
      <c r="J34" s="26">
        <f t="shared" si="7"/>
        <v>35</v>
      </c>
      <c r="K34" s="21">
        <f t="shared" si="3"/>
        <v>1</v>
      </c>
    </row>
    <row r="35" spans="1:11" ht="12.75" x14ac:dyDescent="0.2">
      <c r="A35" s="30">
        <f t="shared" si="4"/>
        <v>28</v>
      </c>
      <c r="B35" s="24" t="s">
        <v>38</v>
      </c>
      <c r="C35" s="31">
        <v>23</v>
      </c>
      <c r="D35" s="26">
        <f t="shared" si="5"/>
        <v>25</v>
      </c>
      <c r="E35" s="32">
        <v>4</v>
      </c>
      <c r="F35" s="26">
        <f t="shared" si="6"/>
        <v>30</v>
      </c>
      <c r="G35" s="19">
        <f t="shared" si="2"/>
        <v>4.75</v>
      </c>
      <c r="H35" s="28">
        <v>43</v>
      </c>
      <c r="I35" s="29">
        <v>4</v>
      </c>
      <c r="J35" s="26">
        <f t="shared" si="7"/>
        <v>33</v>
      </c>
      <c r="K35" s="21">
        <f t="shared" si="3"/>
        <v>9.75</v>
      </c>
    </row>
    <row r="36" spans="1:11" ht="12.75" x14ac:dyDescent="0.2">
      <c r="A36" s="30">
        <f t="shared" si="4"/>
        <v>29</v>
      </c>
      <c r="B36" s="24" t="s">
        <v>34</v>
      </c>
      <c r="C36" s="31">
        <v>5</v>
      </c>
      <c r="D36" s="26">
        <f t="shared" si="5"/>
        <v>31</v>
      </c>
      <c r="E36" s="32">
        <v>6</v>
      </c>
      <c r="F36" s="26">
        <f t="shared" si="6"/>
        <v>29</v>
      </c>
      <c r="G36" s="19">
        <f t="shared" si="2"/>
        <v>-0.16666666666666666</v>
      </c>
      <c r="H36" s="28">
        <v>18</v>
      </c>
      <c r="I36" s="29">
        <v>19</v>
      </c>
      <c r="J36" s="26">
        <f t="shared" si="7"/>
        <v>29</v>
      </c>
      <c r="K36" s="21">
        <f t="shared" si="3"/>
        <v>-5.2631578947368418E-2</v>
      </c>
    </row>
    <row r="37" spans="1:11" ht="12.75" x14ac:dyDescent="0.2">
      <c r="A37" s="30">
        <f t="shared" si="4"/>
        <v>30</v>
      </c>
      <c r="B37" s="24" t="s">
        <v>33</v>
      </c>
      <c r="C37" s="31">
        <v>8</v>
      </c>
      <c r="D37" s="26">
        <f t="shared" si="5"/>
        <v>29</v>
      </c>
      <c r="E37" s="32">
        <v>8</v>
      </c>
      <c r="F37" s="26">
        <f t="shared" si="6"/>
        <v>28</v>
      </c>
      <c r="G37" s="19">
        <f t="shared" si="2"/>
        <v>0</v>
      </c>
      <c r="H37" s="28">
        <v>14</v>
      </c>
      <c r="I37" s="29">
        <v>37</v>
      </c>
      <c r="J37" s="26">
        <f t="shared" si="7"/>
        <v>28</v>
      </c>
      <c r="K37" s="21">
        <f t="shared" si="3"/>
        <v>-0.6216216216216216</v>
      </c>
    </row>
    <row r="38" spans="1:11" ht="12.75" x14ac:dyDescent="0.2">
      <c r="A38" s="30">
        <f t="shared" si="4"/>
        <v>31</v>
      </c>
      <c r="B38" s="24" t="s">
        <v>35</v>
      </c>
      <c r="C38" s="31">
        <v>6</v>
      </c>
      <c r="D38" s="26">
        <f t="shared" si="5"/>
        <v>30</v>
      </c>
      <c r="E38" s="32">
        <v>3</v>
      </c>
      <c r="F38" s="26">
        <f t="shared" si="6"/>
        <v>32</v>
      </c>
      <c r="G38" s="19">
        <f t="shared" si="2"/>
        <v>1</v>
      </c>
      <c r="H38" s="28">
        <v>12</v>
      </c>
      <c r="I38" s="29">
        <v>10</v>
      </c>
      <c r="J38" s="26">
        <f t="shared" si="7"/>
        <v>30</v>
      </c>
      <c r="K38" s="21">
        <f t="shared" si="3"/>
        <v>0.2</v>
      </c>
    </row>
    <row r="39" spans="1:11" ht="12.75" x14ac:dyDescent="0.2">
      <c r="A39" s="30">
        <f t="shared" si="4"/>
        <v>32</v>
      </c>
      <c r="B39" s="24" t="s">
        <v>37</v>
      </c>
      <c r="C39" s="31">
        <v>3</v>
      </c>
      <c r="D39" s="26">
        <f t="shared" si="5"/>
        <v>32</v>
      </c>
      <c r="E39" s="32">
        <v>4</v>
      </c>
      <c r="F39" s="26">
        <f t="shared" si="6"/>
        <v>30</v>
      </c>
      <c r="G39" s="19">
        <f t="shared" si="2"/>
        <v>-0.25</v>
      </c>
      <c r="H39" s="28">
        <v>10</v>
      </c>
      <c r="I39" s="29">
        <v>9</v>
      </c>
      <c r="J39" s="26">
        <f t="shared" si="7"/>
        <v>31</v>
      </c>
      <c r="K39" s="21">
        <f t="shared" si="3"/>
        <v>0.1111111111111111</v>
      </c>
    </row>
    <row r="40" spans="1:11" ht="12.75" x14ac:dyDescent="0.2">
      <c r="A40" s="30">
        <f t="shared" si="4"/>
        <v>33</v>
      </c>
      <c r="B40" s="24" t="s">
        <v>32</v>
      </c>
      <c r="C40" s="31">
        <v>0</v>
      </c>
      <c r="D40" s="26">
        <f t="shared" si="5"/>
        <v>34</v>
      </c>
      <c r="E40" s="32">
        <v>14</v>
      </c>
      <c r="F40" s="26">
        <f t="shared" si="6"/>
        <v>27</v>
      </c>
      <c r="G40" s="19">
        <f t="shared" si="2"/>
        <v>-1</v>
      </c>
      <c r="H40" s="28">
        <v>7</v>
      </c>
      <c r="I40" s="29">
        <v>56</v>
      </c>
      <c r="J40" s="26">
        <f t="shared" si="7"/>
        <v>27</v>
      </c>
      <c r="K40" s="21">
        <f t="shared" si="3"/>
        <v>-0.875</v>
      </c>
    </row>
    <row r="41" spans="1:11" ht="12.75" x14ac:dyDescent="0.2">
      <c r="A41" s="30">
        <f t="shared" si="4"/>
        <v>34</v>
      </c>
      <c r="B41" s="24" t="s">
        <v>36</v>
      </c>
      <c r="C41" s="31">
        <v>3</v>
      </c>
      <c r="D41" s="26">
        <f t="shared" si="5"/>
        <v>32</v>
      </c>
      <c r="E41" s="32">
        <v>2</v>
      </c>
      <c r="F41" s="26">
        <f t="shared" si="6"/>
        <v>33</v>
      </c>
      <c r="G41" s="19">
        <f t="shared" si="2"/>
        <v>0.5</v>
      </c>
      <c r="H41" s="28">
        <v>6</v>
      </c>
      <c r="I41" s="29">
        <v>5</v>
      </c>
      <c r="J41" s="26">
        <f t="shared" si="7"/>
        <v>32</v>
      </c>
      <c r="K41" s="21">
        <f t="shared" si="3"/>
        <v>0.2</v>
      </c>
    </row>
    <row r="42" spans="1:11" ht="12.75" x14ac:dyDescent="0.2">
      <c r="A42" s="30">
        <f t="shared" si="4"/>
        <v>35</v>
      </c>
      <c r="B42" s="24" t="s">
        <v>39</v>
      </c>
      <c r="C42" s="31">
        <v>0</v>
      </c>
      <c r="D42" s="26">
        <f t="shared" si="5"/>
        <v>34</v>
      </c>
      <c r="E42" s="32">
        <v>0</v>
      </c>
      <c r="F42" s="26">
        <f t="shared" si="6"/>
        <v>34</v>
      </c>
      <c r="G42" s="19">
        <f t="shared" ref="G42:G44" si="8">IF(ISERROR((C42-E42)/E42), IF(E42=0,IF(C42&gt;0,1,IF(C42=0,0,((C42-E42)/E42)))),(C42-E42)/E42)</f>
        <v>0</v>
      </c>
      <c r="H42" s="28">
        <v>3</v>
      </c>
      <c r="I42" s="29">
        <v>0</v>
      </c>
      <c r="J42" s="26">
        <f t="shared" si="7"/>
        <v>35</v>
      </c>
      <c r="K42" s="21">
        <f t="shared" ref="K42:K44" si="9">IF(ISERROR((H42-I42)/I42), IF(I42=0,IF(H42&gt;0,1,IF(H42=0,0,((H42-I42)/I42)))),(H42-I42)/I42)</f>
        <v>1</v>
      </c>
    </row>
    <row r="43" spans="1:11" ht="12.75" x14ac:dyDescent="0.2">
      <c r="A43" s="30">
        <f t="shared" si="4"/>
        <v>36</v>
      </c>
      <c r="B43" s="24" t="s">
        <v>42</v>
      </c>
      <c r="C43" s="31">
        <v>0</v>
      </c>
      <c r="D43" s="26">
        <f t="shared" si="5"/>
        <v>34</v>
      </c>
      <c r="E43" s="32">
        <v>0</v>
      </c>
      <c r="F43" s="26">
        <f t="shared" si="6"/>
        <v>34</v>
      </c>
      <c r="G43" s="19">
        <f t="shared" si="8"/>
        <v>0</v>
      </c>
      <c r="H43" s="28">
        <v>1</v>
      </c>
      <c r="I43" s="29">
        <v>0</v>
      </c>
      <c r="J43" s="26">
        <f t="shared" si="7"/>
        <v>35</v>
      </c>
      <c r="K43" s="21">
        <f t="shared" si="9"/>
        <v>1</v>
      </c>
    </row>
    <row r="44" spans="1:11" ht="13.5" thickBot="1" x14ac:dyDescent="0.25">
      <c r="A44" s="33">
        <f t="shared" si="4"/>
        <v>37</v>
      </c>
      <c r="B44" s="34" t="s">
        <v>43</v>
      </c>
      <c r="C44" s="38">
        <v>0</v>
      </c>
      <c r="D44" s="35">
        <f t="shared" si="5"/>
        <v>34</v>
      </c>
      <c r="E44" s="39">
        <v>0</v>
      </c>
      <c r="F44" s="35">
        <f t="shared" si="6"/>
        <v>34</v>
      </c>
      <c r="G44" s="20">
        <f t="shared" si="8"/>
        <v>0</v>
      </c>
      <c r="H44" s="36">
        <v>0</v>
      </c>
      <c r="I44" s="37">
        <v>1</v>
      </c>
      <c r="J44" s="35">
        <f t="shared" si="7"/>
        <v>34</v>
      </c>
      <c r="K44" s="22">
        <f t="shared" si="9"/>
        <v>-1</v>
      </c>
    </row>
  </sheetData>
  <mergeCells count="6">
    <mergeCell ref="C7:D7"/>
    <mergeCell ref="A3:K3"/>
    <mergeCell ref="A4:K4"/>
    <mergeCell ref="C6:D6"/>
    <mergeCell ref="E6:F6"/>
    <mergeCell ref="I6:J6"/>
  </mergeCells>
  <conditionalFormatting sqref="G8:G41 K8:K41">
    <cfRule type="cellIs" dxfId="2" priority="23" operator="lessThan">
      <formula>0</formula>
    </cfRule>
  </conditionalFormatting>
  <conditionalFormatting sqref="G42 K42">
    <cfRule type="cellIs" dxfId="1" priority="4" operator="lessThan">
      <formula>0</formula>
    </cfRule>
  </conditionalFormatting>
  <conditionalFormatting sqref="G43:G44 K43:K44">
    <cfRule type="cellIs" dxfId="0" priority="1" operator="lessThan">
      <formula>0</formula>
    </cfRule>
  </conditionalFormatting>
  <pageMargins left="0.55118110236220474" right="0.35433070866141736" top="0.23622047244094491" bottom="0.19685039370078741" header="3.937007874015748E-2" footer="0.11811023622047245"/>
  <pageSetup paperSize="9" scale="97" orientation="portrait" r:id="rId1"/>
  <headerFooter alignWithMargins="0">
    <oddFooter>&amp;L&amp;7ΣΥΝΔΕΣΜΟΣ ΕΙΣΑΓΩΓΕΩΝ ΑΝΤΙΠΡΟΣΩΠΩΝ ΑΥΤΟΚΙΝΗΤΩΝ
ΠΗΓΗ: ΕΛΣΤΑΤ/ΣΕΑΑ
&amp;R&amp;7ASSOCIATION OF MOTOR VEHICLE IMPORTERS REPRESENTATIVES
SOURCE:ELSTAT/AMVIR
PC0</oddFooter>
  </headerFooter>
  <colBreaks count="1" manualBreakCount="1">
    <brk id="11" max="76" man="1"/>
  </colBreaks>
  <drawing r:id="rId2"/>
  <legacyDrawing r:id="rId3"/>
  <oleObjects>
    <mc:AlternateContent xmlns:mc="http://schemas.openxmlformats.org/markup-compatibility/2006">
      <mc:Choice Requires="x14">
        <oleObject progId="StaticMetafile" shapeId="1025" r:id="rId4">
          <objectPr defaultSize="0" autoFill="0" autoLine="0" autoPict="0" r:id="rId5">
            <anchor moveWithCells="1" sizeWithCells="1">
              <from>
                <xdr:col>0</xdr:col>
                <xdr:colOff>19050</xdr:colOff>
                <xdr:row>0</xdr:row>
                <xdr:rowOff>19050</xdr:rowOff>
              </from>
              <to>
                <xdr:col>1</xdr:col>
                <xdr:colOff>209550</xdr:colOff>
                <xdr:row>1</xdr:row>
                <xdr:rowOff>0</xdr:rowOff>
              </to>
            </anchor>
          </objectPr>
        </oleObject>
      </mc:Choice>
      <mc:Fallback>
        <oleObject progId="StaticMetafile" shapeId="1025" r:id="rId4"/>
      </mc:Fallback>
    </mc:AlternateContent>
  </oleObjec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" id="{30672485-264D-427C-A6E8-3B1BACD14472}">
            <x14:iconSet iconSet="3Triangle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iangles" iconId="0"/>
              <x14:cfIcon iconSet="3Triangles" iconId="1"/>
              <x14:cfIcon iconSet="3Triangles" iconId="2"/>
            </x14:iconSet>
          </x14:cfRule>
          <xm:sqref>G42</xm:sqref>
        </x14:conditionalFormatting>
        <x14:conditionalFormatting xmlns:xm="http://schemas.microsoft.com/office/excel/2006/main">
          <x14:cfRule type="iconSet" priority="6" id="{8F47CE1E-C974-4226-A731-8DE3D6EA7B12}">
            <x14:iconSet iconSet="3Triangles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</x14:iconSet>
          </x14:cfRule>
          <xm:sqref>K42</xm:sqref>
        </x14:conditionalFormatting>
        <x14:conditionalFormatting xmlns:xm="http://schemas.microsoft.com/office/excel/2006/main">
          <x14:cfRule type="iconSet" priority="35" id="{5F8B4C35-17FA-4384-941A-D90DB939C0DE}">
            <x14:iconSet iconSet="3Triangle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iangles" iconId="0"/>
              <x14:cfIcon iconSet="3Triangles" iconId="1"/>
              <x14:cfIcon iconSet="3Triangles" iconId="2"/>
            </x14:iconSet>
          </x14:cfRule>
          <xm:sqref>G8:G41</xm:sqref>
        </x14:conditionalFormatting>
        <x14:conditionalFormatting xmlns:xm="http://schemas.microsoft.com/office/excel/2006/main">
          <x14:cfRule type="iconSet" priority="36" id="{D3AAA2B5-3AE2-4E50-BE9B-F02A877C74D0}">
            <x14:iconSet iconSet="3Triangles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</x14:iconSet>
          </x14:cfRule>
          <xm:sqref>K8:K41</xm:sqref>
        </x14:conditionalFormatting>
        <x14:conditionalFormatting xmlns:xm="http://schemas.microsoft.com/office/excel/2006/main">
          <x14:cfRule type="iconSet" priority="2" id="{40936ED6-A5A6-42CE-979E-038DE4F37E54}">
            <x14:iconSet iconSet="3Triangle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iangles" iconId="0"/>
              <x14:cfIcon iconSet="3Triangles" iconId="1"/>
              <x14:cfIcon iconSet="3Triangles" iconId="2"/>
            </x14:iconSet>
          </x14:cfRule>
          <xm:sqref>G43:G44</xm:sqref>
        </x14:conditionalFormatting>
        <x14:conditionalFormatting xmlns:xm="http://schemas.microsoft.com/office/excel/2006/main">
          <x14:cfRule type="iconSet" priority="3" id="{784443AB-E39F-4488-8D87-7187B38E6649}">
            <x14:iconSet iconSet="3Triangles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</x14:iconSet>
          </x14:cfRule>
          <xm:sqref>K43:K44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D1615_April16</vt:lpstr>
      <vt:lpstr>D1615_April16!Print_Area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kmichas</dc:creator>
  <cp:lastModifiedBy>KOSTAS</cp:lastModifiedBy>
  <cp:lastPrinted>2016-01-14T11:07:26Z</cp:lastPrinted>
  <dcterms:created xsi:type="dcterms:W3CDTF">2014-06-13T11:16:12Z</dcterms:created>
  <dcterms:modified xsi:type="dcterms:W3CDTF">2016-05-12T10:57:31Z</dcterms:modified>
</cp:coreProperties>
</file>