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514_March15" sheetId="1" r:id="rId1"/>
  </sheets>
  <definedNames>
    <definedName name="_xlnm.Print_Area" localSheetId="0">D1514_March15!$A$1:$K$45</definedName>
  </definedNames>
  <calcPr calcId="145621"/>
</workbook>
</file>

<file path=xl/calcChain.xml><?xml version="1.0" encoding="utf-8"?>
<calcChain xmlns="http://schemas.openxmlformats.org/spreadsheetml/2006/main">
  <c r="I7" i="1" l="1"/>
  <c r="E7" i="1"/>
  <c r="H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9" i="1"/>
  <c r="J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9" i="1"/>
  <c r="D8" i="1"/>
  <c r="C7" i="1"/>
  <c r="A45" i="1"/>
  <c r="F45" i="1"/>
  <c r="G45" i="1"/>
  <c r="K45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9" i="1"/>
  <c r="F8" i="1"/>
  <c r="A42" i="1"/>
  <c r="A43" i="1" s="1"/>
  <c r="A44" i="1" s="1"/>
  <c r="K42" i="1"/>
  <c r="K43" i="1"/>
  <c r="K44" i="1"/>
  <c r="G42" i="1"/>
  <c r="G43" i="1"/>
  <c r="G44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<sst xmlns="http://schemas.openxmlformats.org/spreadsheetml/2006/main" count="50" uniqueCount="50">
  <si>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</si>
  <si>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</si>
  <si>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</si>
  <si>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</si>
  <si>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</si>
  <si>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</si>
  <si>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</si>
  <si>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</si>
  <si>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</si>
  <si>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</si>
  <si>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</si>
  <si>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</si>
  <si>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</si>
  <si>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</si>
  <si>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</si>
  <si>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</si>
  <si>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</si>
  <si>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</si>
  <si>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</si>
  <si>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</si>
  <si>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</si>
  <si>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</si>
  <si>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</si>
  <si>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</si>
  <si>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</si>
  <si>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</si>
  <si>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</si>
  <si>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</si>
  <si>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</si>
  <si>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</si>
  <si>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</si>
  <si>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</si>
  <si>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</si>
  <si>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</si>
  <si>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</si>
  <si>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</si>
  <si>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</si>
  <si>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</si>
  <si>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CHANGAN</t>
  </si>
  <si>
    <t>JAGUAR</t>
  </si>
  <si>
    <t>% D15/14</t>
  </si>
  <si>
    <t>PORSCHE</t>
  </si>
  <si>
    <t>DAIHATSU</t>
  </si>
  <si>
    <t>MOBITECNO</t>
  </si>
  <si>
    <t>MARCH '15 -YTD</t>
  </si>
  <si>
    <t>Mar. '15</t>
  </si>
  <si>
    <t>Mar. '14</t>
  </si>
  <si>
    <t>Mar. '15-YTD</t>
  </si>
  <si>
    <t>Mar. '14-YTD</t>
  </si>
  <si>
    <t>SH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</si>
</sst>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8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11" fillId="0" borderId="0" xfId="2" applyFont="1"/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tabSelected="1" zoomScaleNormal="100" workbookViewId="0">
      <selection activeCell="A3" sqref="A3:K3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 x14ac:dyDescent="0.2"/>
    <row r="2" spans="1:11" ht="12" customHeight="1" x14ac:dyDescent="0.2">
      <c r="A2" s="3" t="s">
        <v>44</v>
      </c>
      <c r="B2" s="4"/>
      <c r="C2" s="4"/>
      <c r="D2" s="4"/>
    </row>
    <row r="3" spans="1:11" ht="19.5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9.5" customHeight="1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4" t="s">
        <v>45</v>
      </c>
      <c r="D6" s="45"/>
      <c r="E6" s="46" t="s">
        <v>46</v>
      </c>
      <c r="F6" s="47"/>
      <c r="G6" s="7" t="s">
        <v>40</v>
      </c>
      <c r="H6" s="8" t="s">
        <v>47</v>
      </c>
      <c r="I6" s="46" t="s">
        <v>48</v>
      </c>
      <c r="J6" s="47"/>
      <c r="K6" s="9" t="str">
        <f>G6</f>
        <v>% D15/14</v>
      </c>
    </row>
    <row r="7" spans="1:11" s="18" customFormat="1" ht="18.75" customHeight="1" thickBot="1" x14ac:dyDescent="0.25">
      <c r="A7" s="10" t="s">
        <v>4</v>
      </c>
      <c r="B7" s="11" t="s">
        <v>5</v>
      </c>
      <c r="C7" s="41">
        <f>SUM(C8:C45)</f>
        <v>6529</v>
      </c>
      <c r="D7" s="42"/>
      <c r="E7" s="12">
        <f>SUM(E8:E45)</f>
        <v>5866</v>
      </c>
      <c r="F7" s="13"/>
      <c r="G7" s="14">
        <f t="shared" ref="G7" si="0">(C7-E7)/E7</f>
        <v>0.11302420729628367</v>
      </c>
      <c r="H7" s="15">
        <f>SUM(H8:H45)</f>
        <v>17271</v>
      </c>
      <c r="I7" s="16">
        <f>SUM(I8:I45)</f>
        <v>16602</v>
      </c>
      <c r="J7" s="13"/>
      <c r="K7" s="17">
        <f t="shared" ref="K7" si="1">(H7-I7)/I7</f>
        <v>4.0296349837368989E-2</v>
      </c>
    </row>
    <row r="8" spans="1:11" ht="12.75" x14ac:dyDescent="0.2">
      <c r="A8" s="24">
        <v>1</v>
      </c>
      <c r="B8" s="25" t="s">
        <v>6</v>
      </c>
      <c r="C8" s="26">
        <v>629</v>
      </c>
      <c r="D8" s="27">
        <f>RANK(C8,$C$8:$C$45)</f>
        <v>3</v>
      </c>
      <c r="E8" s="28">
        <v>582</v>
      </c>
      <c r="F8" s="27">
        <f>RANK(E8,$E$8:$E$44)</f>
        <v>3</v>
      </c>
      <c r="G8" s="20">
        <f t="shared" ref="G8:G41" si="2">IF(ISERROR((C8-E8)/E8), IF(E8=0,IF(C8&gt;0,1,IF(C8=0,0,((C8-E8)/E8)))),(C8-E8)/E8)</f>
        <v>8.0756013745704472E-2</v>
      </c>
      <c r="H8" s="29">
        <v>2148</v>
      </c>
      <c r="I8" s="30">
        <v>1857</v>
      </c>
      <c r="J8" s="27">
        <f>RANK(I8,$I$8:$I$45)</f>
        <v>1</v>
      </c>
      <c r="K8" s="22">
        <f t="shared" ref="K8:K41" si="3">IF(ISERROR((H8-I8)/I8), IF(I8=0,IF(H8&gt;0,1,IF(H8=0,0,((H8-I8)/I8)))),(H8-I8)/I8)</f>
        <v>0.15670436187399031</v>
      </c>
    </row>
    <row r="9" spans="1:11" ht="12.75" x14ac:dyDescent="0.2">
      <c r="A9" s="31">
        <f t="shared" ref="A9:A45" si="4">A8+1</f>
        <v>2</v>
      </c>
      <c r="B9" s="25" t="s">
        <v>8</v>
      </c>
      <c r="C9" s="32">
        <v>717</v>
      </c>
      <c r="D9" s="27">
        <f>RANK(C9,$C$8:$C$45)</f>
        <v>1</v>
      </c>
      <c r="E9" s="33">
        <v>654</v>
      </c>
      <c r="F9" s="27">
        <f>RANK(E9,$E$8:$E$44)</f>
        <v>2</v>
      </c>
      <c r="G9" s="20">
        <f t="shared" si="2"/>
        <v>9.6330275229357804E-2</v>
      </c>
      <c r="H9" s="29">
        <v>1671</v>
      </c>
      <c r="I9" s="30">
        <v>1532</v>
      </c>
      <c r="J9" s="27">
        <f>RANK(I9,$I$8:$I$45)</f>
        <v>4</v>
      </c>
      <c r="K9" s="22">
        <f t="shared" si="3"/>
        <v>9.0731070496083546E-2</v>
      </c>
    </row>
    <row r="10" spans="1:11" ht="12.75" x14ac:dyDescent="0.2">
      <c r="A10" s="31">
        <f t="shared" si="4"/>
        <v>3</v>
      </c>
      <c r="B10" s="25" t="s">
        <v>7</v>
      </c>
      <c r="C10" s="32">
        <v>716</v>
      </c>
      <c r="D10" s="27">
        <f t="shared" ref="D10:D45" si="5">RANK(C10,$C$8:$C$45)</f>
        <v>2</v>
      </c>
      <c r="E10" s="33">
        <v>997</v>
      </c>
      <c r="F10" s="27">
        <f t="shared" ref="F10:F44" si="6">RANK(E10,$E$8:$E$44)</f>
        <v>1</v>
      </c>
      <c r="G10" s="20">
        <f t="shared" si="2"/>
        <v>-0.28184553660982947</v>
      </c>
      <c r="H10" s="29">
        <v>1563</v>
      </c>
      <c r="I10" s="30">
        <v>1655</v>
      </c>
      <c r="J10" s="27">
        <f t="shared" ref="J10:J45" si="7">RANK(I10,$I$8:$I$45)</f>
        <v>2</v>
      </c>
      <c r="K10" s="22">
        <f t="shared" si="3"/>
        <v>-5.558912386706949E-2</v>
      </c>
    </row>
    <row r="11" spans="1:11" ht="12.75" x14ac:dyDescent="0.2">
      <c r="A11" s="31">
        <f t="shared" si="4"/>
        <v>4</v>
      </c>
      <c r="B11" s="25" t="s">
        <v>9</v>
      </c>
      <c r="C11" s="32">
        <v>410</v>
      </c>
      <c r="D11" s="27">
        <f t="shared" si="5"/>
        <v>4</v>
      </c>
      <c r="E11" s="33">
        <v>496</v>
      </c>
      <c r="F11" s="27">
        <f t="shared" si="6"/>
        <v>4</v>
      </c>
      <c r="G11" s="20">
        <f t="shared" si="2"/>
        <v>-0.17338709677419356</v>
      </c>
      <c r="H11" s="29">
        <v>1357</v>
      </c>
      <c r="I11" s="30">
        <v>1594</v>
      </c>
      <c r="J11" s="27">
        <f t="shared" si="7"/>
        <v>3</v>
      </c>
      <c r="K11" s="22">
        <f t="shared" si="3"/>
        <v>-0.14868255959849436</v>
      </c>
    </row>
    <row r="12" spans="1:11" ht="12.75" x14ac:dyDescent="0.2">
      <c r="A12" s="31">
        <f t="shared" si="4"/>
        <v>5</v>
      </c>
      <c r="B12" s="25" t="s">
        <v>22</v>
      </c>
      <c r="C12" s="32">
        <v>389</v>
      </c>
      <c r="D12" s="27">
        <f t="shared" si="5"/>
        <v>5</v>
      </c>
      <c r="E12" s="33">
        <v>60</v>
      </c>
      <c r="F12" s="27">
        <f t="shared" si="6"/>
        <v>19</v>
      </c>
      <c r="G12" s="20">
        <f t="shared" si="2"/>
        <v>5.4833333333333334</v>
      </c>
      <c r="H12" s="29">
        <v>1132</v>
      </c>
      <c r="I12" s="30">
        <v>144</v>
      </c>
      <c r="J12" s="27">
        <f t="shared" si="7"/>
        <v>22</v>
      </c>
      <c r="K12" s="22">
        <f t="shared" si="3"/>
        <v>6.8611111111111107</v>
      </c>
    </row>
    <row r="13" spans="1:11" ht="12.75" x14ac:dyDescent="0.2">
      <c r="A13" s="31">
        <f t="shared" si="4"/>
        <v>6</v>
      </c>
      <c r="B13" s="25" t="s">
        <v>11</v>
      </c>
      <c r="C13" s="32">
        <v>349</v>
      </c>
      <c r="D13" s="27">
        <f t="shared" si="5"/>
        <v>8</v>
      </c>
      <c r="E13" s="33">
        <v>366</v>
      </c>
      <c r="F13" s="27">
        <f t="shared" si="6"/>
        <v>5</v>
      </c>
      <c r="G13" s="20">
        <f t="shared" si="2"/>
        <v>-4.6448087431693992E-2</v>
      </c>
      <c r="H13" s="29">
        <v>1009</v>
      </c>
      <c r="I13" s="30">
        <v>983</v>
      </c>
      <c r="J13" s="27">
        <f t="shared" si="7"/>
        <v>6</v>
      </c>
      <c r="K13" s="22">
        <f t="shared" si="3"/>
        <v>2.6449643947100712E-2</v>
      </c>
    </row>
    <row r="14" spans="1:11" ht="12.75" x14ac:dyDescent="0.2">
      <c r="A14" s="31">
        <f t="shared" si="4"/>
        <v>7</v>
      </c>
      <c r="B14" s="25" t="s">
        <v>12</v>
      </c>
      <c r="C14" s="32">
        <v>325</v>
      </c>
      <c r="D14" s="27">
        <f t="shared" si="5"/>
        <v>9</v>
      </c>
      <c r="E14" s="33">
        <v>236</v>
      </c>
      <c r="F14" s="27">
        <f t="shared" si="6"/>
        <v>9</v>
      </c>
      <c r="G14" s="20">
        <f t="shared" si="2"/>
        <v>0.3771186440677966</v>
      </c>
      <c r="H14" s="29">
        <v>1004</v>
      </c>
      <c r="I14" s="30">
        <v>1057</v>
      </c>
      <c r="J14" s="27">
        <f t="shared" si="7"/>
        <v>5</v>
      </c>
      <c r="K14" s="22">
        <f t="shared" si="3"/>
        <v>-5.0141911069063384E-2</v>
      </c>
    </row>
    <row r="15" spans="1:11" ht="12.75" x14ac:dyDescent="0.2">
      <c r="A15" s="31">
        <f t="shared" si="4"/>
        <v>8</v>
      </c>
      <c r="B15" s="25" t="s">
        <v>10</v>
      </c>
      <c r="C15" s="32">
        <v>372</v>
      </c>
      <c r="D15" s="27">
        <f t="shared" si="5"/>
        <v>6</v>
      </c>
      <c r="E15" s="33">
        <v>305</v>
      </c>
      <c r="F15" s="27">
        <f t="shared" si="6"/>
        <v>7</v>
      </c>
      <c r="G15" s="20">
        <f t="shared" si="2"/>
        <v>0.21967213114754097</v>
      </c>
      <c r="H15" s="29">
        <v>821</v>
      </c>
      <c r="I15" s="30">
        <v>804</v>
      </c>
      <c r="J15" s="27">
        <f t="shared" si="7"/>
        <v>10</v>
      </c>
      <c r="K15" s="22">
        <f t="shared" si="3"/>
        <v>2.1144278606965175E-2</v>
      </c>
    </row>
    <row r="16" spans="1:11" ht="12.75" x14ac:dyDescent="0.2">
      <c r="A16" s="31">
        <f t="shared" si="4"/>
        <v>9</v>
      </c>
      <c r="B16" s="25" t="s">
        <v>15</v>
      </c>
      <c r="C16" s="32">
        <v>366</v>
      </c>
      <c r="D16" s="27">
        <f t="shared" si="5"/>
        <v>7</v>
      </c>
      <c r="E16" s="33">
        <v>147</v>
      </c>
      <c r="F16" s="27">
        <f t="shared" si="6"/>
        <v>14</v>
      </c>
      <c r="G16" s="20">
        <f t="shared" si="2"/>
        <v>1.489795918367347</v>
      </c>
      <c r="H16" s="29">
        <v>808</v>
      </c>
      <c r="I16" s="30">
        <v>932</v>
      </c>
      <c r="J16" s="27">
        <f t="shared" si="7"/>
        <v>7</v>
      </c>
      <c r="K16" s="22">
        <f t="shared" si="3"/>
        <v>-0.13304721030042918</v>
      </c>
    </row>
    <row r="17" spans="1:11" ht="12.75" x14ac:dyDescent="0.2">
      <c r="A17" s="31">
        <f t="shared" si="4"/>
        <v>10</v>
      </c>
      <c r="B17" s="25" t="s">
        <v>16</v>
      </c>
      <c r="C17" s="32">
        <v>310</v>
      </c>
      <c r="D17" s="27">
        <f t="shared" si="5"/>
        <v>10</v>
      </c>
      <c r="E17" s="33">
        <v>168</v>
      </c>
      <c r="F17" s="27">
        <f t="shared" si="6"/>
        <v>12</v>
      </c>
      <c r="G17" s="20">
        <f t="shared" si="2"/>
        <v>0.84523809523809523</v>
      </c>
      <c r="H17" s="29">
        <v>692</v>
      </c>
      <c r="I17" s="30">
        <v>618</v>
      </c>
      <c r="J17" s="27">
        <f t="shared" si="7"/>
        <v>11</v>
      </c>
      <c r="K17" s="22">
        <f t="shared" si="3"/>
        <v>0.11974110032362459</v>
      </c>
    </row>
    <row r="18" spans="1:11" ht="12.75" x14ac:dyDescent="0.2">
      <c r="A18" s="31">
        <f t="shared" si="4"/>
        <v>11</v>
      </c>
      <c r="B18" s="25" t="s">
        <v>14</v>
      </c>
      <c r="C18" s="32">
        <v>209</v>
      </c>
      <c r="D18" s="27">
        <f t="shared" si="5"/>
        <v>15</v>
      </c>
      <c r="E18" s="33">
        <v>234</v>
      </c>
      <c r="F18" s="27">
        <f t="shared" si="6"/>
        <v>11</v>
      </c>
      <c r="G18" s="20">
        <f t="shared" si="2"/>
        <v>-0.10683760683760683</v>
      </c>
      <c r="H18" s="29">
        <v>669</v>
      </c>
      <c r="I18" s="30">
        <v>904</v>
      </c>
      <c r="J18" s="27">
        <f t="shared" si="7"/>
        <v>8</v>
      </c>
      <c r="K18" s="22">
        <f t="shared" si="3"/>
        <v>-0.25995575221238937</v>
      </c>
    </row>
    <row r="19" spans="1:11" ht="12.75" x14ac:dyDescent="0.2">
      <c r="A19" s="31">
        <f t="shared" si="4"/>
        <v>12</v>
      </c>
      <c r="B19" s="25" t="s">
        <v>18</v>
      </c>
      <c r="C19" s="32">
        <v>241</v>
      </c>
      <c r="D19" s="27">
        <f t="shared" si="5"/>
        <v>12</v>
      </c>
      <c r="E19" s="33">
        <v>236</v>
      </c>
      <c r="F19" s="27">
        <f t="shared" si="6"/>
        <v>9</v>
      </c>
      <c r="G19" s="20">
        <f t="shared" si="2"/>
        <v>2.1186440677966101E-2</v>
      </c>
      <c r="H19" s="29">
        <v>571</v>
      </c>
      <c r="I19" s="30">
        <v>545</v>
      </c>
      <c r="J19" s="27">
        <f t="shared" si="7"/>
        <v>12</v>
      </c>
      <c r="K19" s="22">
        <f t="shared" si="3"/>
        <v>4.7706422018348627E-2</v>
      </c>
    </row>
    <row r="20" spans="1:11" ht="12.75" x14ac:dyDescent="0.2">
      <c r="A20" s="31">
        <f t="shared" si="4"/>
        <v>13</v>
      </c>
      <c r="B20" s="25" t="s">
        <v>17</v>
      </c>
      <c r="C20" s="32">
        <v>253</v>
      </c>
      <c r="D20" s="27">
        <f t="shared" si="5"/>
        <v>11</v>
      </c>
      <c r="E20" s="33">
        <v>242</v>
      </c>
      <c r="F20" s="27">
        <f t="shared" si="6"/>
        <v>8</v>
      </c>
      <c r="G20" s="20">
        <f t="shared" si="2"/>
        <v>4.5454545454545456E-2</v>
      </c>
      <c r="H20" s="29">
        <v>561</v>
      </c>
      <c r="I20" s="30">
        <v>511</v>
      </c>
      <c r="J20" s="27">
        <f t="shared" si="7"/>
        <v>13</v>
      </c>
      <c r="K20" s="22">
        <f t="shared" si="3"/>
        <v>9.7847358121330719E-2</v>
      </c>
    </row>
    <row r="21" spans="1:11" ht="12.75" x14ac:dyDescent="0.2">
      <c r="A21" s="31">
        <f t="shared" si="4"/>
        <v>14</v>
      </c>
      <c r="B21" s="25" t="s">
        <v>19</v>
      </c>
      <c r="C21" s="32">
        <v>222</v>
      </c>
      <c r="D21" s="27">
        <f t="shared" si="5"/>
        <v>14</v>
      </c>
      <c r="E21" s="33">
        <v>145</v>
      </c>
      <c r="F21" s="27">
        <f t="shared" si="6"/>
        <v>15</v>
      </c>
      <c r="G21" s="20">
        <f t="shared" si="2"/>
        <v>0.53103448275862064</v>
      </c>
      <c r="H21" s="29">
        <v>558</v>
      </c>
      <c r="I21" s="30">
        <v>499</v>
      </c>
      <c r="J21" s="27">
        <f t="shared" si="7"/>
        <v>14</v>
      </c>
      <c r="K21" s="22">
        <f t="shared" si="3"/>
        <v>0.11823647294589178</v>
      </c>
    </row>
    <row r="22" spans="1:11" ht="12.75" x14ac:dyDescent="0.2">
      <c r="A22" s="31">
        <f t="shared" si="4"/>
        <v>15</v>
      </c>
      <c r="B22" s="25" t="s">
        <v>13</v>
      </c>
      <c r="C22" s="32">
        <v>233</v>
      </c>
      <c r="D22" s="27">
        <f t="shared" si="5"/>
        <v>13</v>
      </c>
      <c r="E22" s="33">
        <v>310</v>
      </c>
      <c r="F22" s="27">
        <f t="shared" si="6"/>
        <v>6</v>
      </c>
      <c r="G22" s="20">
        <f t="shared" si="2"/>
        <v>-0.24838709677419354</v>
      </c>
      <c r="H22" s="29">
        <v>557</v>
      </c>
      <c r="I22" s="30">
        <v>866</v>
      </c>
      <c r="J22" s="27">
        <f t="shared" si="7"/>
        <v>9</v>
      </c>
      <c r="K22" s="22">
        <f t="shared" si="3"/>
        <v>-0.35681293302540418</v>
      </c>
    </row>
    <row r="23" spans="1:11" ht="12.75" x14ac:dyDescent="0.2">
      <c r="A23" s="31">
        <f t="shared" si="4"/>
        <v>16</v>
      </c>
      <c r="B23" s="25" t="s">
        <v>21</v>
      </c>
      <c r="C23" s="32">
        <v>195</v>
      </c>
      <c r="D23" s="27">
        <f t="shared" si="5"/>
        <v>16</v>
      </c>
      <c r="E23" s="33">
        <v>164</v>
      </c>
      <c r="F23" s="27">
        <f t="shared" si="6"/>
        <v>13</v>
      </c>
      <c r="G23" s="20">
        <f t="shared" si="2"/>
        <v>0.18902439024390244</v>
      </c>
      <c r="H23" s="29">
        <v>463</v>
      </c>
      <c r="I23" s="30">
        <v>399</v>
      </c>
      <c r="J23" s="27">
        <f t="shared" si="7"/>
        <v>15</v>
      </c>
      <c r="K23" s="22">
        <f t="shared" si="3"/>
        <v>0.16040100250626566</v>
      </c>
    </row>
    <row r="24" spans="1:11" ht="12.75" x14ac:dyDescent="0.2">
      <c r="A24" s="31">
        <f t="shared" si="4"/>
        <v>17</v>
      </c>
      <c r="B24" s="25" t="s">
        <v>23</v>
      </c>
      <c r="C24" s="32">
        <v>103</v>
      </c>
      <c r="D24" s="27">
        <f t="shared" si="5"/>
        <v>18</v>
      </c>
      <c r="E24" s="33">
        <v>52</v>
      </c>
      <c r="F24" s="27">
        <f t="shared" si="6"/>
        <v>22</v>
      </c>
      <c r="G24" s="20">
        <f t="shared" si="2"/>
        <v>0.98076923076923073</v>
      </c>
      <c r="H24" s="29">
        <v>357</v>
      </c>
      <c r="I24" s="30">
        <v>228</v>
      </c>
      <c r="J24" s="27">
        <f t="shared" si="7"/>
        <v>17</v>
      </c>
      <c r="K24" s="22">
        <f t="shared" si="3"/>
        <v>0.56578947368421051</v>
      </c>
    </row>
    <row r="25" spans="1:11" ht="12.75" x14ac:dyDescent="0.2">
      <c r="A25" s="31">
        <f t="shared" si="4"/>
        <v>18</v>
      </c>
      <c r="B25" s="25" t="s">
        <v>20</v>
      </c>
      <c r="C25" s="32">
        <v>94</v>
      </c>
      <c r="D25" s="27">
        <f t="shared" si="5"/>
        <v>19</v>
      </c>
      <c r="E25" s="33">
        <v>117</v>
      </c>
      <c r="F25" s="27">
        <f t="shared" si="6"/>
        <v>16</v>
      </c>
      <c r="G25" s="20">
        <f t="shared" si="2"/>
        <v>-0.19658119658119658</v>
      </c>
      <c r="H25" s="29">
        <v>281</v>
      </c>
      <c r="I25" s="30">
        <v>365</v>
      </c>
      <c r="J25" s="27">
        <f t="shared" si="7"/>
        <v>16</v>
      </c>
      <c r="K25" s="22">
        <f t="shared" si="3"/>
        <v>-0.23013698630136986</v>
      </c>
    </row>
    <row r="26" spans="1:11" ht="12.75" x14ac:dyDescent="0.2">
      <c r="A26" s="31">
        <f t="shared" si="4"/>
        <v>19</v>
      </c>
      <c r="B26" s="25" t="s">
        <v>25</v>
      </c>
      <c r="C26" s="32">
        <v>119</v>
      </c>
      <c r="D26" s="27">
        <f t="shared" si="5"/>
        <v>17</v>
      </c>
      <c r="E26" s="33">
        <v>67</v>
      </c>
      <c r="F26" s="27">
        <f t="shared" si="6"/>
        <v>17</v>
      </c>
      <c r="G26" s="20">
        <f t="shared" si="2"/>
        <v>0.77611940298507465</v>
      </c>
      <c r="H26" s="29">
        <v>276</v>
      </c>
      <c r="I26" s="30">
        <v>161</v>
      </c>
      <c r="J26" s="27">
        <f t="shared" si="7"/>
        <v>19</v>
      </c>
      <c r="K26" s="22">
        <f t="shared" si="3"/>
        <v>0.7142857142857143</v>
      </c>
    </row>
    <row r="27" spans="1:11" ht="12.75" x14ac:dyDescent="0.2">
      <c r="A27" s="31">
        <f t="shared" si="4"/>
        <v>20</v>
      </c>
      <c r="B27" s="25" t="s">
        <v>27</v>
      </c>
      <c r="C27" s="32">
        <v>36</v>
      </c>
      <c r="D27" s="27">
        <f t="shared" si="5"/>
        <v>21</v>
      </c>
      <c r="E27" s="33">
        <v>61</v>
      </c>
      <c r="F27" s="27">
        <f t="shared" si="6"/>
        <v>18</v>
      </c>
      <c r="G27" s="20">
        <f t="shared" si="2"/>
        <v>-0.4098360655737705</v>
      </c>
      <c r="H27" s="29">
        <v>127</v>
      </c>
      <c r="I27" s="30">
        <v>160</v>
      </c>
      <c r="J27" s="27">
        <f t="shared" si="7"/>
        <v>20</v>
      </c>
      <c r="K27" s="22">
        <f t="shared" si="3"/>
        <v>-0.20624999999999999</v>
      </c>
    </row>
    <row r="28" spans="1:11" ht="12.75" x14ac:dyDescent="0.2">
      <c r="A28" s="31">
        <f t="shared" si="4"/>
        <v>21</v>
      </c>
      <c r="B28" s="25" t="s">
        <v>24</v>
      </c>
      <c r="C28" s="32">
        <v>31</v>
      </c>
      <c r="D28" s="27">
        <f t="shared" si="5"/>
        <v>23</v>
      </c>
      <c r="E28" s="33">
        <v>41</v>
      </c>
      <c r="F28" s="27">
        <f t="shared" si="6"/>
        <v>23</v>
      </c>
      <c r="G28" s="20">
        <f t="shared" si="2"/>
        <v>-0.24390243902439024</v>
      </c>
      <c r="H28" s="29">
        <v>116</v>
      </c>
      <c r="I28" s="30">
        <v>182</v>
      </c>
      <c r="J28" s="27">
        <f t="shared" si="7"/>
        <v>18</v>
      </c>
      <c r="K28" s="22">
        <f t="shared" si="3"/>
        <v>-0.36263736263736263</v>
      </c>
    </row>
    <row r="29" spans="1:11" ht="12.75" x14ac:dyDescent="0.2">
      <c r="A29" s="31">
        <f t="shared" si="4"/>
        <v>22</v>
      </c>
      <c r="B29" s="25" t="s">
        <v>29</v>
      </c>
      <c r="C29" s="32">
        <v>35</v>
      </c>
      <c r="D29" s="27">
        <f t="shared" si="5"/>
        <v>22</v>
      </c>
      <c r="E29" s="33">
        <v>22</v>
      </c>
      <c r="F29" s="27">
        <f t="shared" si="6"/>
        <v>24</v>
      </c>
      <c r="G29" s="20">
        <f t="shared" si="2"/>
        <v>0.59090909090909094</v>
      </c>
      <c r="H29" s="29">
        <v>108</v>
      </c>
      <c r="I29" s="30">
        <v>85</v>
      </c>
      <c r="J29" s="27">
        <f t="shared" si="7"/>
        <v>24</v>
      </c>
      <c r="K29" s="22">
        <f t="shared" si="3"/>
        <v>0.27058823529411763</v>
      </c>
    </row>
    <row r="30" spans="1:11" ht="12.75" x14ac:dyDescent="0.2">
      <c r="A30" s="31">
        <f t="shared" si="4"/>
        <v>23</v>
      </c>
      <c r="B30" s="25" t="s">
        <v>31</v>
      </c>
      <c r="C30" s="32">
        <v>73</v>
      </c>
      <c r="D30" s="27">
        <f t="shared" si="5"/>
        <v>20</v>
      </c>
      <c r="E30" s="33">
        <v>16</v>
      </c>
      <c r="F30" s="27">
        <f t="shared" si="6"/>
        <v>26</v>
      </c>
      <c r="G30" s="20">
        <f t="shared" si="2"/>
        <v>3.5625</v>
      </c>
      <c r="H30" s="29">
        <v>102</v>
      </c>
      <c r="I30" s="30">
        <v>54</v>
      </c>
      <c r="J30" s="27">
        <f t="shared" si="7"/>
        <v>26</v>
      </c>
      <c r="K30" s="22">
        <f t="shared" si="3"/>
        <v>0.88888888888888884</v>
      </c>
    </row>
    <row r="31" spans="1:11" ht="12.75" x14ac:dyDescent="0.2">
      <c r="A31" s="31">
        <f t="shared" si="4"/>
        <v>24</v>
      </c>
      <c r="B31" s="25" t="s">
        <v>30</v>
      </c>
      <c r="C31" s="32">
        <v>23</v>
      </c>
      <c r="D31" s="27">
        <f t="shared" si="5"/>
        <v>25</v>
      </c>
      <c r="E31" s="33">
        <v>21</v>
      </c>
      <c r="F31" s="27">
        <f t="shared" si="6"/>
        <v>25</v>
      </c>
      <c r="G31" s="20">
        <f t="shared" si="2"/>
        <v>9.5238095238095233E-2</v>
      </c>
      <c r="H31" s="29">
        <v>86</v>
      </c>
      <c r="I31" s="30">
        <v>75</v>
      </c>
      <c r="J31" s="27">
        <f t="shared" si="7"/>
        <v>25</v>
      </c>
      <c r="K31" s="22">
        <f t="shared" si="3"/>
        <v>0.14666666666666667</v>
      </c>
    </row>
    <row r="32" spans="1:11" ht="12.75" x14ac:dyDescent="0.2">
      <c r="A32" s="31">
        <f t="shared" si="4"/>
        <v>25</v>
      </c>
      <c r="B32" s="25" t="s">
        <v>28</v>
      </c>
      <c r="C32" s="32">
        <v>28</v>
      </c>
      <c r="D32" s="27">
        <f t="shared" si="5"/>
        <v>24</v>
      </c>
      <c r="E32" s="33">
        <v>56</v>
      </c>
      <c r="F32" s="27">
        <f t="shared" si="6"/>
        <v>20</v>
      </c>
      <c r="G32" s="20">
        <f t="shared" si="2"/>
        <v>-0.5</v>
      </c>
      <c r="H32" s="29">
        <v>72</v>
      </c>
      <c r="I32" s="30">
        <v>152</v>
      </c>
      <c r="J32" s="27">
        <f t="shared" si="7"/>
        <v>21</v>
      </c>
      <c r="K32" s="22">
        <f t="shared" si="3"/>
        <v>-0.52631578947368418</v>
      </c>
    </row>
    <row r="33" spans="1:11" ht="12.75" x14ac:dyDescent="0.2">
      <c r="A33" s="31">
        <f t="shared" si="4"/>
        <v>26</v>
      </c>
      <c r="B33" s="25" t="s">
        <v>36</v>
      </c>
      <c r="C33" s="32">
        <v>19</v>
      </c>
      <c r="D33" s="27">
        <f t="shared" si="5"/>
        <v>26</v>
      </c>
      <c r="E33" s="33">
        <v>3</v>
      </c>
      <c r="F33" s="27">
        <f t="shared" si="6"/>
        <v>28</v>
      </c>
      <c r="G33" s="20">
        <f t="shared" si="2"/>
        <v>5.333333333333333</v>
      </c>
      <c r="H33" s="29">
        <v>62</v>
      </c>
      <c r="I33" s="30">
        <v>7</v>
      </c>
      <c r="J33" s="27">
        <f t="shared" si="7"/>
        <v>31</v>
      </c>
      <c r="K33" s="22">
        <f t="shared" si="3"/>
        <v>7.8571428571428568</v>
      </c>
    </row>
    <row r="34" spans="1:11" ht="12.75" x14ac:dyDescent="0.2">
      <c r="A34" s="31">
        <f t="shared" si="4"/>
        <v>27</v>
      </c>
      <c r="B34" s="25" t="s">
        <v>26</v>
      </c>
      <c r="C34" s="32">
        <v>11</v>
      </c>
      <c r="D34" s="27">
        <f t="shared" si="5"/>
        <v>27</v>
      </c>
      <c r="E34" s="33">
        <v>55</v>
      </c>
      <c r="F34" s="27">
        <f t="shared" si="6"/>
        <v>21</v>
      </c>
      <c r="G34" s="20">
        <f t="shared" si="2"/>
        <v>-0.8</v>
      </c>
      <c r="H34" s="29">
        <v>42</v>
      </c>
      <c r="I34" s="30">
        <v>143</v>
      </c>
      <c r="J34" s="27">
        <f t="shared" si="7"/>
        <v>23</v>
      </c>
      <c r="K34" s="22">
        <f t="shared" si="3"/>
        <v>-0.70629370629370625</v>
      </c>
    </row>
    <row r="35" spans="1:11" ht="12.75" x14ac:dyDescent="0.2">
      <c r="A35" s="31">
        <f t="shared" si="4"/>
        <v>28</v>
      </c>
      <c r="B35" s="25" t="s">
        <v>34</v>
      </c>
      <c r="C35" s="32">
        <v>10</v>
      </c>
      <c r="D35" s="27">
        <f t="shared" si="5"/>
        <v>28</v>
      </c>
      <c r="E35" s="33">
        <v>3</v>
      </c>
      <c r="F35" s="27">
        <f t="shared" si="6"/>
        <v>28</v>
      </c>
      <c r="G35" s="20">
        <f t="shared" si="2"/>
        <v>2.3333333333333335</v>
      </c>
      <c r="H35" s="29">
        <v>29</v>
      </c>
      <c r="I35" s="30">
        <v>10</v>
      </c>
      <c r="J35" s="27">
        <f t="shared" si="7"/>
        <v>30</v>
      </c>
      <c r="K35" s="22">
        <f t="shared" si="3"/>
        <v>1.9</v>
      </c>
    </row>
    <row r="36" spans="1:11" ht="12.75" x14ac:dyDescent="0.2">
      <c r="A36" s="31">
        <f t="shared" si="4"/>
        <v>29</v>
      </c>
      <c r="B36" s="25" t="s">
        <v>37</v>
      </c>
      <c r="C36" s="32">
        <v>4</v>
      </c>
      <c r="D36" s="27">
        <f t="shared" si="5"/>
        <v>29</v>
      </c>
      <c r="E36" s="33">
        <v>1</v>
      </c>
      <c r="F36" s="27">
        <f t="shared" si="6"/>
        <v>31</v>
      </c>
      <c r="G36" s="20">
        <f t="shared" si="2"/>
        <v>3</v>
      </c>
      <c r="H36" s="29">
        <v>13</v>
      </c>
      <c r="I36" s="30">
        <v>7</v>
      </c>
      <c r="J36" s="27">
        <f t="shared" si="7"/>
        <v>31</v>
      </c>
      <c r="K36" s="22">
        <f t="shared" si="3"/>
        <v>0.8571428571428571</v>
      </c>
    </row>
    <row r="37" spans="1:11" ht="12.75" x14ac:dyDescent="0.2">
      <c r="A37" s="31">
        <f t="shared" si="4"/>
        <v>30</v>
      </c>
      <c r="B37" s="25" t="s">
        <v>32</v>
      </c>
      <c r="C37" s="32">
        <v>3</v>
      </c>
      <c r="D37" s="27">
        <f t="shared" si="5"/>
        <v>30</v>
      </c>
      <c r="E37" s="33">
        <v>2</v>
      </c>
      <c r="F37" s="27">
        <f t="shared" si="6"/>
        <v>30</v>
      </c>
      <c r="G37" s="20">
        <f t="shared" si="2"/>
        <v>0.5</v>
      </c>
      <c r="H37" s="29">
        <v>7</v>
      </c>
      <c r="I37" s="30">
        <v>35</v>
      </c>
      <c r="J37" s="27">
        <f t="shared" si="7"/>
        <v>27</v>
      </c>
      <c r="K37" s="22">
        <f t="shared" si="3"/>
        <v>-0.8</v>
      </c>
    </row>
    <row r="38" spans="1:11" ht="12.75" x14ac:dyDescent="0.2">
      <c r="A38" s="31">
        <f t="shared" si="4"/>
        <v>31</v>
      </c>
      <c r="B38" s="25" t="s">
        <v>35</v>
      </c>
      <c r="C38" s="32">
        <v>2</v>
      </c>
      <c r="D38" s="27">
        <f t="shared" si="5"/>
        <v>31</v>
      </c>
      <c r="E38" s="33">
        <v>7</v>
      </c>
      <c r="F38" s="27">
        <f t="shared" si="6"/>
        <v>27</v>
      </c>
      <c r="G38" s="20">
        <f t="shared" si="2"/>
        <v>-0.7142857142857143</v>
      </c>
      <c r="H38" s="29">
        <v>5</v>
      </c>
      <c r="I38" s="30">
        <v>12</v>
      </c>
      <c r="J38" s="27">
        <f t="shared" si="7"/>
        <v>29</v>
      </c>
      <c r="K38" s="22">
        <f t="shared" si="3"/>
        <v>-0.58333333333333337</v>
      </c>
    </row>
    <row r="39" spans="1:11" ht="12.75" x14ac:dyDescent="0.2">
      <c r="A39" s="31">
        <f t="shared" si="4"/>
        <v>32</v>
      </c>
      <c r="B39" s="25" t="s">
        <v>41</v>
      </c>
      <c r="C39" s="32">
        <v>1</v>
      </c>
      <c r="D39" s="27">
        <f t="shared" si="5"/>
        <v>32</v>
      </c>
      <c r="E39" s="33">
        <v>0</v>
      </c>
      <c r="F39" s="27">
        <f t="shared" si="6"/>
        <v>32</v>
      </c>
      <c r="G39" s="20">
        <f t="shared" si="2"/>
        <v>1</v>
      </c>
      <c r="H39" s="29">
        <v>3</v>
      </c>
      <c r="I39" s="30">
        <v>1</v>
      </c>
      <c r="J39" s="27">
        <f t="shared" si="7"/>
        <v>34</v>
      </c>
      <c r="K39" s="22">
        <f t="shared" si="3"/>
        <v>2</v>
      </c>
    </row>
    <row r="40" spans="1:11" ht="12.75" x14ac:dyDescent="0.2">
      <c r="A40" s="31">
        <f t="shared" si="4"/>
        <v>33</v>
      </c>
      <c r="B40" s="25" t="s">
        <v>49</v>
      </c>
      <c r="C40" s="32">
        <v>1</v>
      </c>
      <c r="D40" s="27">
        <f t="shared" si="5"/>
        <v>32</v>
      </c>
      <c r="E40" s="33">
        <v>0</v>
      </c>
      <c r="F40" s="27">
        <f t="shared" si="6"/>
        <v>32</v>
      </c>
      <c r="G40" s="20">
        <f t="shared" si="2"/>
        <v>1</v>
      </c>
      <c r="H40" s="29">
        <v>1</v>
      </c>
      <c r="I40" s="30">
        <v>0</v>
      </c>
      <c r="J40" s="27">
        <f t="shared" si="7"/>
        <v>38</v>
      </c>
      <c r="K40" s="22">
        <f t="shared" si="3"/>
        <v>1</v>
      </c>
    </row>
    <row r="41" spans="1:11" ht="12.75" x14ac:dyDescent="0.2">
      <c r="A41" s="31">
        <f t="shared" si="4"/>
        <v>34</v>
      </c>
      <c r="B41" s="25" t="s">
        <v>39</v>
      </c>
      <c r="C41" s="32">
        <v>0</v>
      </c>
      <c r="D41" s="27">
        <f t="shared" si="5"/>
        <v>34</v>
      </c>
      <c r="E41" s="33">
        <v>0</v>
      </c>
      <c r="F41" s="27">
        <f t="shared" si="6"/>
        <v>32</v>
      </c>
      <c r="G41" s="20">
        <f t="shared" si="2"/>
        <v>0</v>
      </c>
      <c r="H41" s="29">
        <v>0</v>
      </c>
      <c r="I41" s="30">
        <v>1</v>
      </c>
      <c r="J41" s="27">
        <f t="shared" si="7"/>
        <v>34</v>
      </c>
      <c r="K41" s="22">
        <f t="shared" si="3"/>
        <v>-1</v>
      </c>
    </row>
    <row r="42" spans="1:11" ht="12.75" x14ac:dyDescent="0.2">
      <c r="A42" s="31">
        <f t="shared" si="4"/>
        <v>35</v>
      </c>
      <c r="B42" s="25" t="s">
        <v>42</v>
      </c>
      <c r="C42" s="32">
        <v>0</v>
      </c>
      <c r="D42" s="27">
        <f t="shared" si="5"/>
        <v>34</v>
      </c>
      <c r="E42" s="33">
        <v>0</v>
      </c>
      <c r="F42" s="27">
        <f t="shared" si="6"/>
        <v>32</v>
      </c>
      <c r="G42" s="20">
        <f t="shared" ref="G42:G44" si="8">IF(ISERROR((C42-E42)/E42), IF(E42=0,IF(C42&gt;0,1,IF(C42=0,0,((C42-E42)/E42)))),(C42-E42)/E42)</f>
        <v>0</v>
      </c>
      <c r="H42" s="29">
        <v>0</v>
      </c>
      <c r="I42" s="30">
        <v>2</v>
      </c>
      <c r="J42" s="27">
        <f t="shared" si="7"/>
        <v>33</v>
      </c>
      <c r="K42" s="22">
        <f t="shared" ref="K42:K44" si="9">IF(ISERROR((H42-I42)/I42), IF(I42=0,IF(H42&gt;0,1,IF(H42=0,0,((H42-I42)/I42)))),(H42-I42)/I42)</f>
        <v>-1</v>
      </c>
    </row>
    <row r="43" spans="1:11" ht="12.75" x14ac:dyDescent="0.2">
      <c r="A43" s="31">
        <f t="shared" si="4"/>
        <v>36</v>
      </c>
      <c r="B43" s="25" t="s">
        <v>33</v>
      </c>
      <c r="C43" s="32">
        <v>0</v>
      </c>
      <c r="D43" s="27">
        <f t="shared" si="5"/>
        <v>34</v>
      </c>
      <c r="E43" s="33">
        <v>0</v>
      </c>
      <c r="F43" s="27">
        <f t="shared" si="6"/>
        <v>32</v>
      </c>
      <c r="G43" s="20">
        <f t="shared" si="8"/>
        <v>0</v>
      </c>
      <c r="H43" s="29">
        <v>0</v>
      </c>
      <c r="I43" s="30">
        <v>20</v>
      </c>
      <c r="J43" s="27">
        <f t="shared" si="7"/>
        <v>28</v>
      </c>
      <c r="K43" s="22">
        <f t="shared" si="9"/>
        <v>-1</v>
      </c>
    </row>
    <row r="44" spans="1:11" ht="12.75" x14ac:dyDescent="0.2">
      <c r="A44" s="31">
        <f t="shared" si="4"/>
        <v>37</v>
      </c>
      <c r="B44" s="25" t="s">
        <v>43</v>
      </c>
      <c r="C44" s="32">
        <v>0</v>
      </c>
      <c r="D44" s="27">
        <f t="shared" si="5"/>
        <v>34</v>
      </c>
      <c r="E44" s="33">
        <v>0</v>
      </c>
      <c r="F44" s="27">
        <f t="shared" si="6"/>
        <v>32</v>
      </c>
      <c r="G44" s="20">
        <f t="shared" si="8"/>
        <v>0</v>
      </c>
      <c r="H44" s="29">
        <v>0</v>
      </c>
      <c r="I44" s="30">
        <v>1</v>
      </c>
      <c r="J44" s="27">
        <f t="shared" si="7"/>
        <v>34</v>
      </c>
      <c r="K44" s="22">
        <f t="shared" si="9"/>
        <v>-1</v>
      </c>
    </row>
    <row r="45" spans="1:11" ht="13.5" thickBot="1" x14ac:dyDescent="0.25">
      <c r="A45" s="34">
        <f t="shared" si="4"/>
        <v>38</v>
      </c>
      <c r="B45" s="35" t="s">
        <v>38</v>
      </c>
      <c r="C45" s="39">
        <v>0</v>
      </c>
      <c r="D45" s="36">
        <f t="shared" si="5"/>
        <v>34</v>
      </c>
      <c r="E45" s="40">
        <v>0</v>
      </c>
      <c r="F45" s="36">
        <f t="shared" ref="F45" si="10">RANK(E45,$E$8:$E$44)</f>
        <v>32</v>
      </c>
      <c r="G45" s="21">
        <f t="shared" ref="G45" si="11">IF(ISERROR((C45-E45)/E45), IF(E45=0,IF(C45&gt;0,1,IF(C45=0,0,((C45-E45)/E45)))),(C45-E45)/E45)</f>
        <v>0</v>
      </c>
      <c r="H45" s="37">
        <v>0</v>
      </c>
      <c r="I45" s="38">
        <v>1</v>
      </c>
      <c r="J45" s="36">
        <f t="shared" si="7"/>
        <v>34</v>
      </c>
      <c r="K45" s="23">
        <f t="shared" ref="K45" si="12">IF(ISERROR((H45-I45)/I45), IF(I45=0,IF(H45&gt;0,1,IF(H45=0,0,((H45-I45)/I45)))),(H45-I45)/I45)</f>
        <v>-1</v>
      </c>
    </row>
    <row r="46" spans="1:11" x14ac:dyDescent="0.2">
      <c r="C46" s="19"/>
      <c r="D46" s="19"/>
      <c r="E46" s="19"/>
    </row>
    <row r="47" spans="1:11" x14ac:dyDescent="0.2">
      <c r="C47" s="19"/>
      <c r="D47" s="19"/>
      <c r="E47" s="19"/>
    </row>
    <row r="48" spans="1:11" x14ac:dyDescent="0.2">
      <c r="C48" s="19"/>
      <c r="D48" s="19"/>
      <c r="E48" s="19"/>
    </row>
    <row r="49" spans="3:5" x14ac:dyDescent="0.2">
      <c r="C49" s="19"/>
      <c r="D49" s="19"/>
      <c r="E49" s="19"/>
    </row>
    <row r="50" spans="3:5" x14ac:dyDescent="0.2">
      <c r="C50" s="19"/>
      <c r="D50" s="19"/>
      <c r="E50" s="19"/>
    </row>
    <row r="51" spans="3:5" x14ac:dyDescent="0.2">
      <c r="C51" s="19"/>
      <c r="D51" s="19"/>
      <c r="E51" s="19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5">
    <cfRule type="cellIs" dxfId="2" priority="6" operator="lessThan">
      <formula>0</formula>
    </cfRule>
  </conditionalFormatting>
  <conditionalFormatting sqref="K8:K45">
    <cfRule type="cellIs" dxfId="1" priority="5" operator="lessThan">
      <formula>0</formula>
    </cfRule>
  </conditionalFormatting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G8:G45</xm:sqref>
        </x14:conditionalFormatting>
        <x14:conditionalFormatting xmlns:xm="http://schemas.microsoft.com/office/excel/2006/main">
          <x14:cfRule type="iconSet" priority="1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D1514_March15</vt:lpstr>
      <vt:lpstr>D1514_March15!Print_Area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kmichas</cp:lastModifiedBy>
  <cp:lastPrinted>2014-10-13T18:15:17Z</cp:lastPrinted>
  <dcterms:created xsi:type="dcterms:W3CDTF">2014-06-13T11:16:12Z</dcterms:created>
  <dcterms:modified xsi:type="dcterms:W3CDTF">2015-04-17T14:04:21Z</dcterms:modified>
</cp:coreProperties>
</file>