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1075" windowHeight="9525"/>
  </bookViews>
  <sheets>
    <sheet name="D1413_Apr14" sheetId="1" r:id="rId1"/>
  </sheets>
  <definedNames>
    <definedName name="_xlnm.Print_Area" localSheetId="0">D1413_Apr14!$A$1:$K$46</definedName>
  </definedNames>
  <calcPr calcId="125725"/>
</workbook>
</file>

<file path=xl/calcChain.xml><?xml version="1.0" encoding="utf-8"?>
<calcChain xmlns="http://schemas.openxmlformats.org/spreadsheetml/2006/main">
  <c r="K46" i="1"/>
  <c r="J46"/>
  <c r="G46"/>
  <c r="F46"/>
  <c r="D46"/>
  <c r="K45"/>
  <c r="J45"/>
  <c r="G45"/>
  <c r="F45"/>
  <c r="D45"/>
  <c r="K44"/>
  <c r="J44"/>
  <c r="G44"/>
  <c r="F44"/>
  <c r="D44"/>
  <c r="K43"/>
  <c r="J43"/>
  <c r="G43"/>
  <c r="F43"/>
  <c r="D43"/>
  <c r="K42"/>
  <c r="J42"/>
  <c r="G42"/>
  <c r="F42"/>
  <c r="D42"/>
  <c r="K41"/>
  <c r="J41"/>
  <c r="G41"/>
  <c r="F41"/>
  <c r="D41"/>
  <c r="K40"/>
  <c r="J40"/>
  <c r="G40"/>
  <c r="F40"/>
  <c r="D40"/>
  <c r="K39"/>
  <c r="J39"/>
  <c r="G39"/>
  <c r="F39"/>
  <c r="D39"/>
  <c r="K38"/>
  <c r="J38"/>
  <c r="G38"/>
  <c r="F38"/>
  <c r="D38"/>
  <c r="K37"/>
  <c r="J37"/>
  <c r="G37"/>
  <c r="F37"/>
  <c r="D37"/>
  <c r="K36"/>
  <c r="J36"/>
  <c r="G36"/>
  <c r="F36"/>
  <c r="D36"/>
  <c r="K35"/>
  <c r="J35"/>
  <c r="G35"/>
  <c r="F35"/>
  <c r="D35"/>
  <c r="K34"/>
  <c r="J34"/>
  <c r="G34"/>
  <c r="F34"/>
  <c r="D34"/>
  <c r="K33"/>
  <c r="J33"/>
  <c r="G33"/>
  <c r="F33"/>
  <c r="D33"/>
  <c r="K32"/>
  <c r="J32"/>
  <c r="G32"/>
  <c r="F32"/>
  <c r="D32"/>
  <c r="K31"/>
  <c r="J31"/>
  <c r="G31"/>
  <c r="F31"/>
  <c r="D31"/>
  <c r="K30"/>
  <c r="J30"/>
  <c r="G30"/>
  <c r="F30"/>
  <c r="D30"/>
  <c r="K29"/>
  <c r="J29"/>
  <c r="G29"/>
  <c r="F29"/>
  <c r="D29"/>
  <c r="K28"/>
  <c r="J28"/>
  <c r="G28"/>
  <c r="F28"/>
  <c r="D28"/>
  <c r="K27"/>
  <c r="J27"/>
  <c r="G27"/>
  <c r="F27"/>
  <c r="D27"/>
  <c r="K26"/>
  <c r="J26"/>
  <c r="G26"/>
  <c r="F26"/>
  <c r="D26"/>
  <c r="K25"/>
  <c r="J25"/>
  <c r="G25"/>
  <c r="F25"/>
  <c r="D25"/>
  <c r="K24"/>
  <c r="J24"/>
  <c r="G24"/>
  <c r="F24"/>
  <c r="D24"/>
  <c r="K23"/>
  <c r="J23"/>
  <c r="G23"/>
  <c r="F23"/>
  <c r="D23"/>
  <c r="K22"/>
  <c r="J22"/>
  <c r="G22"/>
  <c r="F22"/>
  <c r="D22"/>
  <c r="K21"/>
  <c r="J21"/>
  <c r="G21"/>
  <c r="F21"/>
  <c r="D21"/>
  <c r="K20"/>
  <c r="J20"/>
  <c r="G20"/>
  <c r="F20"/>
  <c r="D20"/>
  <c r="K19"/>
  <c r="J19"/>
  <c r="G19"/>
  <c r="F19"/>
  <c r="D19"/>
  <c r="K18"/>
  <c r="J18"/>
  <c r="G18"/>
  <c r="F18"/>
  <c r="D18"/>
  <c r="K17"/>
  <c r="J17"/>
  <c r="G17"/>
  <c r="F17"/>
  <c r="D17"/>
  <c r="K16"/>
  <c r="J16"/>
  <c r="G16"/>
  <c r="F16"/>
  <c r="D16"/>
  <c r="K15"/>
  <c r="J15"/>
  <c r="G15"/>
  <c r="F15"/>
  <c r="D15"/>
  <c r="K14"/>
  <c r="J14"/>
  <c r="G14"/>
  <c r="F14"/>
  <c r="D14"/>
  <c r="K13"/>
  <c r="J13"/>
  <c r="G13"/>
  <c r="F13"/>
  <c r="D13"/>
  <c r="K12"/>
  <c r="J12"/>
  <c r="G12"/>
  <c r="F12"/>
  <c r="D12"/>
  <c r="K11"/>
  <c r="J11"/>
  <c r="G11"/>
  <c r="F11"/>
  <c r="D11"/>
  <c r="K10"/>
  <c r="J10"/>
  <c r="G10"/>
  <c r="F10"/>
  <c r="D10"/>
  <c r="K9"/>
  <c r="J9"/>
  <c r="G9"/>
  <c r="F9"/>
  <c r="D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K8"/>
  <c r="J8"/>
  <c r="G8"/>
  <c r="F8"/>
  <c r="D8"/>
  <c r="I7"/>
  <c r="H7"/>
  <c r="K7" s="1"/>
  <c r="E7"/>
  <c r="C7"/>
  <c r="G7" s="1"/>
  <c r="K6"/>
</calcChain>
</file>

<file path=xl/sharedStrings.xml><?xml version="1.0" encoding="utf-8"?>
<sst xmlns="http://schemas.openxmlformats.org/spreadsheetml/2006/main" count="51" uniqueCount="51">
  <si>
    <t>APRIL '14 -YTD</t>
  </si>
  <si>
    <t xml:space="preserve">ΕΤΗΣΙΕΣ ΤΑΞΙΝΟΜΗΣΕΙΣ ΕΠΙΒΑΤΙΚΩΝ ΟΧΗΜΑΤΩΝ </t>
  </si>
  <si>
    <t xml:space="preserve">PC  CAR'S REGISTRATIONS </t>
  </si>
  <si>
    <t>YTD</t>
  </si>
  <si>
    <t>Brand</t>
  </si>
  <si>
    <t>Apr '14</t>
  </si>
  <si>
    <t>Apr '13</t>
  </si>
  <si>
    <t>% D14/13</t>
  </si>
  <si>
    <t>Apr '14-YTD</t>
  </si>
  <si>
    <t>Apr '13-YTD</t>
  </si>
  <si>
    <t>Rank</t>
  </si>
  <si>
    <t>TOTAL</t>
  </si>
  <si>
    <t>TOYOTA</t>
  </si>
  <si>
    <t>VOLKSWAGEN</t>
  </si>
  <si>
    <t>OPEL</t>
  </si>
  <si>
    <t>NISSAN</t>
  </si>
  <si>
    <t>FORD</t>
  </si>
  <si>
    <t>CITROEN</t>
  </si>
  <si>
    <t>FIAT</t>
  </si>
  <si>
    <t>SUZUKI</t>
  </si>
  <si>
    <t>SKODA</t>
  </si>
  <si>
    <t>HYUNDAI</t>
  </si>
  <si>
    <t>AUDI</t>
  </si>
  <si>
    <t>MERCEDES</t>
  </si>
  <si>
    <t>BMW</t>
  </si>
  <si>
    <t>RENAULT</t>
  </si>
  <si>
    <t>VOLVO</t>
  </si>
  <si>
    <t>SEAT</t>
  </si>
  <si>
    <t>KIA MOTORS</t>
  </si>
  <si>
    <t>PEUGEOT</t>
  </si>
  <si>
    <t>CHEVROLET</t>
  </si>
  <si>
    <t>MINI</t>
  </si>
  <si>
    <t>LANCIA</t>
  </si>
  <si>
    <t>ALFA ROMEO</t>
  </si>
  <si>
    <t>HONDA</t>
  </si>
  <si>
    <t>DACIA</t>
  </si>
  <si>
    <t>MITSUBISHI</t>
  </si>
  <si>
    <t>SMART</t>
  </si>
  <si>
    <t>SUBARU</t>
  </si>
  <si>
    <t>MAZDA</t>
  </si>
  <si>
    <t>ABARTH</t>
  </si>
  <si>
    <t>LEXUS</t>
  </si>
  <si>
    <t>CHRYSLER</t>
  </si>
  <si>
    <t>LAND ROVER</t>
  </si>
  <si>
    <t>PORSCHE</t>
  </si>
  <si>
    <t>DAIHATSU</t>
  </si>
  <si>
    <t>CHANGAN</t>
  </si>
  <si>
    <t>JAGUAR</t>
  </si>
  <si>
    <t>SAAB</t>
  </si>
  <si>
    <t>IVECO</t>
  </si>
  <si>
    <t>BENTLEY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</si>
</sst>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\(#\)"/>
  </numFmts>
  <fonts count="12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8.5"/>
      <color indexed="8"/>
      <name val="Times New Roman Greek"/>
      <family val="1"/>
      <charset val="161"/>
    </font>
    <font>
      <b/>
      <sz val="10"/>
      <color indexed="8"/>
      <name val="Arial"/>
      <family val="2"/>
      <charset val="161"/>
    </font>
    <font>
      <b/>
      <sz val="8.5"/>
      <color indexed="8"/>
      <name val="Times New Roman Greek"/>
      <family val="1"/>
      <charset val="161"/>
    </font>
    <font>
      <b/>
      <sz val="11"/>
      <color indexed="8"/>
      <name val="Arial"/>
      <family val="2"/>
      <charset val="161"/>
    </font>
    <font>
      <sz val="10"/>
      <name val="Arial Greek"/>
      <charset val="161"/>
    </font>
    <font>
      <b/>
      <sz val="10"/>
      <name val="Arial"/>
      <family val="2"/>
      <charset val="161"/>
    </font>
    <font>
      <b/>
      <sz val="10"/>
      <color indexed="8"/>
      <name val="Arial"/>
      <family val="2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8.5"/>
      <color indexed="8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</cellStyleXfs>
  <cellXfs count="54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horizontal="centerContinuous" vertical="center"/>
    </xf>
    <xf numFmtId="0" fontId="5" fillId="0" borderId="0" xfId="2" applyFont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7" fillId="0" borderId="2" xfId="3" applyFont="1" applyBorder="1" applyAlignment="1">
      <alignment vertical="center"/>
    </xf>
    <xf numFmtId="17" fontId="3" fillId="0" borderId="3" xfId="2" applyNumberFormat="1" applyFont="1" applyBorder="1" applyAlignment="1">
      <alignment horizontal="center" vertical="center"/>
    </xf>
    <xf numFmtId="17" fontId="3" fillId="0" borderId="4" xfId="2" applyNumberFormat="1" applyFont="1" applyBorder="1" applyAlignment="1">
      <alignment horizontal="center" vertical="center"/>
    </xf>
    <xf numFmtId="17" fontId="3" fillId="0" borderId="5" xfId="2" applyNumberFormat="1" applyFont="1" applyBorder="1" applyAlignment="1">
      <alignment horizontal="center" vertical="center"/>
    </xf>
    <xf numFmtId="17" fontId="3" fillId="0" borderId="6" xfId="2" applyNumberFormat="1" applyFont="1" applyBorder="1" applyAlignment="1">
      <alignment horizontal="center" vertical="center"/>
    </xf>
    <xf numFmtId="0" fontId="8" fillId="0" borderId="2" xfId="2" applyNumberFormat="1" applyFont="1" applyBorder="1" applyAlignment="1">
      <alignment horizontal="center" vertical="center" wrapText="1"/>
    </xf>
    <xf numFmtId="17" fontId="3" fillId="2" borderId="3" xfId="2" applyNumberFormat="1" applyFont="1" applyFill="1" applyBorder="1" applyAlignment="1">
      <alignment horizontal="center" vertical="center"/>
    </xf>
    <xf numFmtId="0" fontId="3" fillId="0" borderId="7" xfId="2" applyFont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/>
    </xf>
    <xf numFmtId="0" fontId="7" fillId="0" borderId="9" xfId="3" applyFont="1" applyBorder="1" applyAlignment="1">
      <alignment horizontal="left" vertical="center"/>
    </xf>
    <xf numFmtId="3" fontId="3" fillId="0" borderId="10" xfId="2" applyNumberFormat="1" applyFont="1" applyBorder="1" applyAlignment="1">
      <alignment horizontal="center" vertical="center"/>
    </xf>
    <xf numFmtId="3" fontId="3" fillId="0" borderId="11" xfId="2" applyNumberFormat="1" applyFont="1" applyBorder="1" applyAlignment="1">
      <alignment horizontal="center" vertical="center"/>
    </xf>
    <xf numFmtId="3" fontId="3" fillId="0" borderId="0" xfId="2" applyNumberFormat="1" applyFont="1" applyBorder="1" applyAlignment="1">
      <alignment horizontal="centerContinuous" vertical="center"/>
    </xf>
    <xf numFmtId="1" fontId="3" fillId="0" borderId="11" xfId="2" applyNumberFormat="1" applyFont="1" applyBorder="1" applyAlignment="1">
      <alignment horizontal="centerContinuous" vertical="center"/>
    </xf>
    <xf numFmtId="164" fontId="3" fillId="0" borderId="12" xfId="1" applyNumberFormat="1" applyFont="1" applyBorder="1" applyAlignment="1">
      <alignment horizontal="center" vertical="center"/>
    </xf>
    <xf numFmtId="3" fontId="3" fillId="2" borderId="8" xfId="2" applyNumberFormat="1" applyFont="1" applyFill="1" applyBorder="1" applyAlignment="1">
      <alignment horizontal="center" vertical="center"/>
    </xf>
    <xf numFmtId="3" fontId="3" fillId="0" borderId="13" xfId="2" applyNumberFormat="1" applyFont="1" applyBorder="1" applyAlignment="1">
      <alignment horizontal="centerContinuous" vertical="center"/>
    </xf>
    <xf numFmtId="164" fontId="3" fillId="0" borderId="14" xfId="1" applyNumberFormat="1" applyFont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9" fillId="2" borderId="1" xfId="2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3" fontId="9" fillId="0" borderId="3" xfId="0" applyNumberFormat="1" applyFont="1" applyFill="1" applyBorder="1" applyAlignment="1">
      <alignment horizontal="center" wrapText="1"/>
    </xf>
    <xf numFmtId="165" fontId="9" fillId="0" borderId="15" xfId="2" applyNumberFormat="1" applyFont="1" applyBorder="1" applyAlignment="1">
      <alignment horizontal="center"/>
    </xf>
    <xf numFmtId="3" fontId="10" fillId="0" borderId="4" xfId="0" applyNumberFormat="1" applyFont="1" applyFill="1" applyBorder="1" applyAlignment="1">
      <alignment horizontal="center" wrapText="1"/>
    </xf>
    <xf numFmtId="164" fontId="9" fillId="0" borderId="16" xfId="1" applyNumberFormat="1" applyFont="1" applyBorder="1" applyAlignment="1">
      <alignment horizontal="center"/>
    </xf>
    <xf numFmtId="3" fontId="9" fillId="2" borderId="0" xfId="0" applyNumberFormat="1" applyFont="1" applyFill="1" applyBorder="1" applyAlignment="1">
      <alignment horizontal="center" wrapText="1"/>
    </xf>
    <xf numFmtId="3" fontId="9" fillId="0" borderId="17" xfId="0" applyNumberFormat="1" applyFont="1" applyFill="1" applyBorder="1" applyAlignment="1">
      <alignment horizontal="center" wrapText="1"/>
    </xf>
    <xf numFmtId="0" fontId="9" fillId="2" borderId="18" xfId="2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9" fillId="2" borderId="8" xfId="2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165" fontId="9" fillId="0" borderId="11" xfId="2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 wrapText="1"/>
    </xf>
    <xf numFmtId="164" fontId="9" fillId="0" borderId="9" xfId="1" applyNumberFormat="1" applyFont="1" applyBorder="1" applyAlignment="1">
      <alignment horizontal="center"/>
    </xf>
    <xf numFmtId="3" fontId="9" fillId="2" borderId="12" xfId="0" applyNumberFormat="1" applyFont="1" applyFill="1" applyBorder="1" applyAlignment="1">
      <alignment horizontal="center" wrapText="1"/>
    </xf>
    <xf numFmtId="3" fontId="9" fillId="0" borderId="13" xfId="0" applyNumberFormat="1" applyFont="1" applyFill="1" applyBorder="1" applyAlignment="1">
      <alignment horizontal="center" wrapText="1"/>
    </xf>
    <xf numFmtId="0" fontId="2" fillId="0" borderId="0" xfId="2" applyFont="1" applyBorder="1" applyAlignment="1">
      <alignment horizontal="center"/>
    </xf>
    <xf numFmtId="0" fontId="11" fillId="0" borderId="0" xfId="2" applyFont="1" applyBorder="1"/>
    <xf numFmtId="0" fontId="11" fillId="0" borderId="0" xfId="2" applyFont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0" xfId="2" applyFont="1" applyBorder="1"/>
    <xf numFmtId="0" fontId="11" fillId="0" borderId="0" xfId="2" applyFont="1"/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K64"/>
  <sheetViews>
    <sheetView tabSelected="1" zoomScaleNormal="100" workbookViewId="0">
      <selection activeCell="A3" sqref="A3:K3"/>
    </sheetView>
  </sheetViews>
  <sheetFormatPr defaultRowHeight="11.25"/>
  <cols>
    <col min="1" max="1" width="6.42578125" style="1" customWidth="1"/>
    <col min="2" max="2" width="20.28515625" style="1" customWidth="1"/>
    <col min="3" max="3" width="6.5703125" style="1" customWidth="1"/>
    <col min="4" max="4" width="4.7109375" style="1" customWidth="1"/>
    <col min="5" max="5" width="5.5703125" style="1" customWidth="1"/>
    <col min="6" max="6" width="4.85546875" style="1" customWidth="1"/>
    <col min="7" max="7" width="10" style="1" customWidth="1"/>
    <col min="8" max="8" width="12.140625" style="1" customWidth="1"/>
    <col min="9" max="9" width="7.28515625" style="1" customWidth="1"/>
    <col min="10" max="10" width="5.85546875" style="2" customWidth="1"/>
    <col min="11" max="11" width="9.85546875" style="1" customWidth="1"/>
    <col min="12" max="16384" width="9.140625" style="1"/>
  </cols>
  <sheetData>
    <row r="1" spans="1:11" ht="39" customHeight="1"/>
    <row r="2" spans="1:11" ht="12" customHeight="1">
      <c r="A2" s="3" t="s">
        <v>0</v>
      </c>
      <c r="B2" s="4"/>
      <c r="C2" s="4"/>
      <c r="D2" s="4"/>
    </row>
    <row r="3" spans="1:11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9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4.5" customHeight="1" thickBot="1">
      <c r="G5" s="2"/>
    </row>
    <row r="6" spans="1:11" ht="12.75" customHeight="1">
      <c r="A6" s="6" t="s">
        <v>3</v>
      </c>
      <c r="B6" s="7" t="s">
        <v>4</v>
      </c>
      <c r="C6" s="8" t="s">
        <v>5</v>
      </c>
      <c r="D6" s="9"/>
      <c r="E6" s="10" t="s">
        <v>6</v>
      </c>
      <c r="F6" s="11"/>
      <c r="G6" s="12" t="s">
        <v>7</v>
      </c>
      <c r="H6" s="13" t="s">
        <v>8</v>
      </c>
      <c r="I6" s="10" t="s">
        <v>9</v>
      </c>
      <c r="J6" s="11"/>
      <c r="K6" s="14" t="str">
        <f>G6</f>
        <v>% D14/13</v>
      </c>
    </row>
    <row r="7" spans="1:11" s="25" customFormat="1" ht="18.75" customHeight="1" thickBot="1">
      <c r="A7" s="15" t="s">
        <v>10</v>
      </c>
      <c r="B7" s="16" t="s">
        <v>11</v>
      </c>
      <c r="C7" s="17">
        <f>SUM(C8:C46)</f>
        <v>5444</v>
      </c>
      <c r="D7" s="18"/>
      <c r="E7" s="19">
        <f>SUM(E8:E46)</f>
        <v>5333</v>
      </c>
      <c r="F7" s="20"/>
      <c r="G7" s="21">
        <f t="shared" ref="G7" si="0">(C7-E7)/E7</f>
        <v>2.0813800862553911E-2</v>
      </c>
      <c r="H7" s="22">
        <f>SUM(H8:H46)</f>
        <v>22045</v>
      </c>
      <c r="I7" s="23">
        <f>SUM(I8:I46)</f>
        <v>19475</v>
      </c>
      <c r="J7" s="20"/>
      <c r="K7" s="24">
        <f t="shared" ref="K7" si="1">(H7-I7)/I7</f>
        <v>0.13196405648267009</v>
      </c>
    </row>
    <row r="8" spans="1:11" ht="12.75">
      <c r="A8" s="26">
        <v>1</v>
      </c>
      <c r="B8" s="27" t="s">
        <v>12</v>
      </c>
      <c r="C8" s="28">
        <v>770</v>
      </c>
      <c r="D8" s="29">
        <f>RANK(C8,$C$8:$C$46)</f>
        <v>1</v>
      </c>
      <c r="E8" s="30">
        <v>697</v>
      </c>
      <c r="F8" s="29">
        <f>RANK(E8,$E$8:$E$46)</f>
        <v>1</v>
      </c>
      <c r="G8" s="31">
        <f t="shared" ref="G8:G46" si="2">IF(ISERROR((C8-E8)/E8), IF(E8=0,IF(C8&gt;0,1,IF(C8=0,0,((C8-E8)/E8)))),(C8-E8)/E8)</f>
        <v>0.10473457675753228</v>
      </c>
      <c r="H8" s="32">
        <v>2627</v>
      </c>
      <c r="I8" s="33">
        <v>2203</v>
      </c>
      <c r="J8" s="29">
        <f>RANK(I8,$I$8:$I$46)</f>
        <v>1</v>
      </c>
      <c r="K8" s="31">
        <f t="shared" ref="K8:K46" si="3">IF(ISERROR((H8-I8)/I8), IF(I8=0,IF(H8&gt;0,1,IF(H8=0,0,((H8-I8)/I8)))),(H8-I8)/I8)</f>
        <v>0.19246482069904675</v>
      </c>
    </row>
    <row r="9" spans="1:11" ht="12.75">
      <c r="A9" s="34">
        <f t="shared" ref="A9:A46" si="4">A8+1</f>
        <v>2</v>
      </c>
      <c r="B9" s="27" t="s">
        <v>13</v>
      </c>
      <c r="C9" s="35">
        <v>610</v>
      </c>
      <c r="D9" s="29">
        <f>RANK(C9,$C$8:$C$46)</f>
        <v>2</v>
      </c>
      <c r="E9" s="36">
        <v>661</v>
      </c>
      <c r="F9" s="29">
        <f>RANK(E9,$E$8:$E$46)</f>
        <v>2</v>
      </c>
      <c r="G9" s="31">
        <f t="shared" si="2"/>
        <v>-7.7155824508320731E-2</v>
      </c>
      <c r="H9" s="32">
        <v>2142</v>
      </c>
      <c r="I9" s="33">
        <v>1931</v>
      </c>
      <c r="J9" s="29">
        <f>RANK(I9,$I$8:$I$46)</f>
        <v>3</v>
      </c>
      <c r="K9" s="31">
        <f t="shared" si="3"/>
        <v>0.10926980838943552</v>
      </c>
    </row>
    <row r="10" spans="1:11" ht="12.75">
      <c r="A10" s="34">
        <f t="shared" si="4"/>
        <v>3</v>
      </c>
      <c r="B10" s="27" t="s">
        <v>14</v>
      </c>
      <c r="C10" s="35">
        <v>537</v>
      </c>
      <c r="D10" s="29">
        <f>RANK(C10,$C$8:$C$46)</f>
        <v>3</v>
      </c>
      <c r="E10" s="36">
        <v>421</v>
      </c>
      <c r="F10" s="29">
        <f>RANK(E10,$E$8:$E$46)</f>
        <v>4</v>
      </c>
      <c r="G10" s="31">
        <f t="shared" si="2"/>
        <v>0.27553444180522563</v>
      </c>
      <c r="H10" s="32">
        <v>2131</v>
      </c>
      <c r="I10" s="33">
        <v>2064</v>
      </c>
      <c r="J10" s="29">
        <f>RANK(I10,$I$8:$I$46)</f>
        <v>2</v>
      </c>
      <c r="K10" s="31">
        <f t="shared" si="3"/>
        <v>3.2461240310077522E-2</v>
      </c>
    </row>
    <row r="11" spans="1:11" ht="12.75">
      <c r="A11" s="34">
        <f t="shared" si="4"/>
        <v>4</v>
      </c>
      <c r="B11" s="27" t="s">
        <v>15</v>
      </c>
      <c r="C11" s="35">
        <v>322</v>
      </c>
      <c r="D11" s="29">
        <f>RANK(C11,$C$8:$C$46)</f>
        <v>6</v>
      </c>
      <c r="E11" s="36">
        <v>297</v>
      </c>
      <c r="F11" s="29">
        <f>RANK(E11,$E$8:$E$46)</f>
        <v>6</v>
      </c>
      <c r="G11" s="31">
        <f t="shared" si="2"/>
        <v>8.4175084175084181E-2</v>
      </c>
      <c r="H11" s="32">
        <v>1977</v>
      </c>
      <c r="I11" s="33">
        <v>1256</v>
      </c>
      <c r="J11" s="29">
        <f>RANK(I11,$I$8:$I$46)</f>
        <v>7</v>
      </c>
      <c r="K11" s="31">
        <f t="shared" si="3"/>
        <v>0.57404458598726116</v>
      </c>
    </row>
    <row r="12" spans="1:11" ht="12.75">
      <c r="A12" s="34">
        <f t="shared" si="4"/>
        <v>5</v>
      </c>
      <c r="B12" s="27" t="s">
        <v>16</v>
      </c>
      <c r="C12" s="35">
        <v>303</v>
      </c>
      <c r="D12" s="29">
        <f>RANK(C12,$C$8:$C$46)</f>
        <v>7</v>
      </c>
      <c r="E12" s="36">
        <v>180</v>
      </c>
      <c r="F12" s="29">
        <f>RANK(E12,$E$8:$E$46)</f>
        <v>12</v>
      </c>
      <c r="G12" s="31">
        <f t="shared" si="2"/>
        <v>0.68333333333333335</v>
      </c>
      <c r="H12" s="32">
        <v>1286</v>
      </c>
      <c r="I12" s="33">
        <v>692</v>
      </c>
      <c r="J12" s="29">
        <f>RANK(I12,$I$8:$I$46)</f>
        <v>10</v>
      </c>
      <c r="K12" s="31">
        <f t="shared" si="3"/>
        <v>0.85838150289017345</v>
      </c>
    </row>
    <row r="13" spans="1:11" ht="12.75">
      <c r="A13" s="34">
        <f t="shared" si="4"/>
        <v>6</v>
      </c>
      <c r="B13" s="27" t="s">
        <v>17</v>
      </c>
      <c r="C13" s="35">
        <v>223</v>
      </c>
      <c r="D13" s="29">
        <f>RANK(C13,$C$8:$C$46)</f>
        <v>9</v>
      </c>
      <c r="E13" s="36">
        <v>198</v>
      </c>
      <c r="F13" s="29">
        <f>RANK(E13,$E$8:$E$46)</f>
        <v>10</v>
      </c>
      <c r="G13" s="31">
        <f t="shared" si="2"/>
        <v>0.12626262626262627</v>
      </c>
      <c r="H13" s="32">
        <v>1280</v>
      </c>
      <c r="I13" s="33">
        <v>1298</v>
      </c>
      <c r="J13" s="29">
        <f>RANK(I13,$I$8:$I$46)</f>
        <v>6</v>
      </c>
      <c r="K13" s="31">
        <f t="shared" si="3"/>
        <v>-1.386748844375963E-2</v>
      </c>
    </row>
    <row r="14" spans="1:11" ht="12.75">
      <c r="A14" s="34">
        <f t="shared" si="4"/>
        <v>7</v>
      </c>
      <c r="B14" s="27" t="s">
        <v>18</v>
      </c>
      <c r="C14" s="35">
        <v>330</v>
      </c>
      <c r="D14" s="29">
        <f>RANK(C14,$C$8:$C$46)</f>
        <v>5</v>
      </c>
      <c r="E14" s="36">
        <v>308</v>
      </c>
      <c r="F14" s="29">
        <f>RANK(E14,$E$8:$E$46)</f>
        <v>5</v>
      </c>
      <c r="G14" s="31">
        <f t="shared" si="2"/>
        <v>7.1428571428571425E-2</v>
      </c>
      <c r="H14" s="32">
        <v>1196</v>
      </c>
      <c r="I14" s="33">
        <v>1369</v>
      </c>
      <c r="J14" s="29">
        <f>RANK(I14,$I$8:$I$46)</f>
        <v>4</v>
      </c>
      <c r="K14" s="31">
        <f t="shared" si="3"/>
        <v>-0.12636961285609935</v>
      </c>
    </row>
    <row r="15" spans="1:11" ht="12.75">
      <c r="A15" s="34">
        <f t="shared" si="4"/>
        <v>8</v>
      </c>
      <c r="B15" s="27" t="s">
        <v>19</v>
      </c>
      <c r="C15" s="35">
        <v>354</v>
      </c>
      <c r="D15" s="29">
        <f>RANK(C15,$C$8:$C$46)</f>
        <v>4</v>
      </c>
      <c r="E15" s="36">
        <v>215</v>
      </c>
      <c r="F15" s="29">
        <f>RANK(E15,$E$8:$E$46)</f>
        <v>9</v>
      </c>
      <c r="G15" s="31">
        <f t="shared" si="2"/>
        <v>0.64651162790697669</v>
      </c>
      <c r="H15" s="32">
        <v>1158</v>
      </c>
      <c r="I15" s="33">
        <v>739</v>
      </c>
      <c r="J15" s="29">
        <f>RANK(I15,$I$8:$I$46)</f>
        <v>9</v>
      </c>
      <c r="K15" s="31">
        <f t="shared" si="3"/>
        <v>0.56698240866035188</v>
      </c>
    </row>
    <row r="16" spans="1:11" ht="12.75">
      <c r="A16" s="34">
        <f t="shared" si="4"/>
        <v>9</v>
      </c>
      <c r="B16" s="27" t="s">
        <v>20</v>
      </c>
      <c r="C16" s="35">
        <v>251</v>
      </c>
      <c r="D16" s="29">
        <f>RANK(C16,$C$8:$C$46)</f>
        <v>8</v>
      </c>
      <c r="E16" s="36">
        <v>259</v>
      </c>
      <c r="F16" s="29">
        <f>RANK(E16,$E$8:$E$46)</f>
        <v>7</v>
      </c>
      <c r="G16" s="31">
        <f t="shared" si="2"/>
        <v>-3.0888030888030889E-2</v>
      </c>
      <c r="H16" s="32">
        <v>1155</v>
      </c>
      <c r="I16" s="33">
        <v>1190</v>
      </c>
      <c r="J16" s="29">
        <f>RANK(I16,$I$8:$I$46)</f>
        <v>8</v>
      </c>
      <c r="K16" s="31">
        <f t="shared" si="3"/>
        <v>-2.9411764705882353E-2</v>
      </c>
    </row>
    <row r="17" spans="1:11" ht="12.75">
      <c r="A17" s="34">
        <f t="shared" si="4"/>
        <v>10</v>
      </c>
      <c r="B17" s="27" t="s">
        <v>21</v>
      </c>
      <c r="C17" s="35">
        <v>98</v>
      </c>
      <c r="D17" s="29">
        <f>RANK(C17,$C$8:$C$46)</f>
        <v>17</v>
      </c>
      <c r="E17" s="36">
        <v>514</v>
      </c>
      <c r="F17" s="29">
        <f>RANK(E17,$E$8:$E$46)</f>
        <v>3</v>
      </c>
      <c r="G17" s="31">
        <f t="shared" si="2"/>
        <v>-0.80933852140077822</v>
      </c>
      <c r="H17" s="32">
        <v>1030</v>
      </c>
      <c r="I17" s="33">
        <v>1352</v>
      </c>
      <c r="J17" s="29">
        <f>RANK(I17,$I$8:$I$46)</f>
        <v>5</v>
      </c>
      <c r="K17" s="31">
        <f t="shared" si="3"/>
        <v>-0.23816568047337278</v>
      </c>
    </row>
    <row r="18" spans="1:11" ht="12.75">
      <c r="A18" s="34">
        <f t="shared" si="4"/>
        <v>11</v>
      </c>
      <c r="B18" s="27" t="s">
        <v>22</v>
      </c>
      <c r="C18" s="35">
        <v>174</v>
      </c>
      <c r="D18" s="29">
        <f>RANK(C18,$C$8:$C$46)</f>
        <v>12</v>
      </c>
      <c r="E18" s="36">
        <v>163</v>
      </c>
      <c r="F18" s="29">
        <f>RANK(E18,$E$8:$E$46)</f>
        <v>14</v>
      </c>
      <c r="G18" s="31">
        <f t="shared" si="2"/>
        <v>6.7484662576687116E-2</v>
      </c>
      <c r="H18" s="32">
        <v>792</v>
      </c>
      <c r="I18" s="33">
        <v>579</v>
      </c>
      <c r="J18" s="29">
        <f>RANK(I18,$I$8:$I$46)</f>
        <v>12</v>
      </c>
      <c r="K18" s="31">
        <f t="shared" si="3"/>
        <v>0.36787564766839376</v>
      </c>
    </row>
    <row r="19" spans="1:11" ht="12.75">
      <c r="A19" s="34">
        <f t="shared" si="4"/>
        <v>12</v>
      </c>
      <c r="B19" s="27" t="s">
        <v>23</v>
      </c>
      <c r="C19" s="35">
        <v>190</v>
      </c>
      <c r="D19" s="29">
        <f>RANK(C19,$C$8:$C$46)</f>
        <v>11</v>
      </c>
      <c r="E19" s="36">
        <v>171</v>
      </c>
      <c r="F19" s="29">
        <f>RANK(E19,$E$8:$E$46)</f>
        <v>13</v>
      </c>
      <c r="G19" s="31">
        <f t="shared" si="2"/>
        <v>0.1111111111111111</v>
      </c>
      <c r="H19" s="32">
        <v>735</v>
      </c>
      <c r="I19" s="33">
        <v>469</v>
      </c>
      <c r="J19" s="29">
        <f>RANK(I19,$I$8:$I$46)</f>
        <v>14</v>
      </c>
      <c r="K19" s="31">
        <f t="shared" si="3"/>
        <v>0.56716417910447758</v>
      </c>
    </row>
    <row r="20" spans="1:11" ht="12.75">
      <c r="A20" s="34">
        <f t="shared" si="4"/>
        <v>13</v>
      </c>
      <c r="B20" s="27" t="s">
        <v>24</v>
      </c>
      <c r="C20" s="35">
        <v>208</v>
      </c>
      <c r="D20" s="29">
        <f>RANK(C20,$C$8:$C$46)</f>
        <v>10</v>
      </c>
      <c r="E20" s="36">
        <v>192</v>
      </c>
      <c r="F20" s="29">
        <f>RANK(E20,$E$8:$E$46)</f>
        <v>11</v>
      </c>
      <c r="G20" s="31">
        <f t="shared" si="2"/>
        <v>8.3333333333333329E-2</v>
      </c>
      <c r="H20" s="32">
        <v>719</v>
      </c>
      <c r="I20" s="33">
        <v>449</v>
      </c>
      <c r="J20" s="29">
        <f>RANK(I20,$I$8:$I$46)</f>
        <v>15</v>
      </c>
      <c r="K20" s="31">
        <f t="shared" si="3"/>
        <v>0.60133630289532292</v>
      </c>
    </row>
    <row r="21" spans="1:11" ht="12.75">
      <c r="A21" s="34">
        <f t="shared" si="4"/>
        <v>14</v>
      </c>
      <c r="B21" s="27" t="s">
        <v>25</v>
      </c>
      <c r="C21" s="35">
        <v>162</v>
      </c>
      <c r="D21" s="29">
        <f>RANK(C21,$C$8:$C$46)</f>
        <v>13</v>
      </c>
      <c r="E21" s="36">
        <v>96</v>
      </c>
      <c r="F21" s="29">
        <f>RANK(E21,$E$8:$E$46)</f>
        <v>17</v>
      </c>
      <c r="G21" s="31">
        <f t="shared" si="2"/>
        <v>0.6875</v>
      </c>
      <c r="H21" s="32">
        <v>661</v>
      </c>
      <c r="I21" s="33">
        <v>350</v>
      </c>
      <c r="J21" s="29">
        <f>RANK(I21,$I$8:$I$46)</f>
        <v>18</v>
      </c>
      <c r="K21" s="31">
        <f t="shared" si="3"/>
        <v>0.88857142857142857</v>
      </c>
    </row>
    <row r="22" spans="1:11" ht="12.75">
      <c r="A22" s="34">
        <f t="shared" si="4"/>
        <v>15</v>
      </c>
      <c r="B22" s="27" t="s">
        <v>26</v>
      </c>
      <c r="C22" s="35">
        <v>134</v>
      </c>
      <c r="D22" s="29">
        <f>RANK(C22,$C$8:$C$46)</f>
        <v>14</v>
      </c>
      <c r="E22" s="36">
        <v>124</v>
      </c>
      <c r="F22" s="29">
        <f>RANK(E22,$E$8:$E$46)</f>
        <v>16</v>
      </c>
      <c r="G22" s="31">
        <f t="shared" si="2"/>
        <v>8.0645161290322578E-2</v>
      </c>
      <c r="H22" s="32">
        <v>533</v>
      </c>
      <c r="I22" s="33">
        <v>428</v>
      </c>
      <c r="J22" s="29">
        <f>RANK(I22,$I$8:$I$46)</f>
        <v>16</v>
      </c>
      <c r="K22" s="31">
        <f t="shared" si="3"/>
        <v>0.24532710280373832</v>
      </c>
    </row>
    <row r="23" spans="1:11" ht="12.75">
      <c r="A23" s="34">
        <f t="shared" si="4"/>
        <v>16</v>
      </c>
      <c r="B23" s="27" t="s">
        <v>27</v>
      </c>
      <c r="C23" s="35">
        <v>130</v>
      </c>
      <c r="D23" s="29">
        <f>RANK(C23,$C$8:$C$46)</f>
        <v>16</v>
      </c>
      <c r="E23" s="36">
        <v>139</v>
      </c>
      <c r="F23" s="29">
        <f>RANK(E23,$E$8:$E$46)</f>
        <v>15</v>
      </c>
      <c r="G23" s="31">
        <f t="shared" si="2"/>
        <v>-6.4748201438848921E-2</v>
      </c>
      <c r="H23" s="32">
        <v>495</v>
      </c>
      <c r="I23" s="33">
        <v>497</v>
      </c>
      <c r="J23" s="29">
        <f>RANK(I23,$I$8:$I$46)</f>
        <v>13</v>
      </c>
      <c r="K23" s="31">
        <f t="shared" si="3"/>
        <v>-4.0241448692152921E-3</v>
      </c>
    </row>
    <row r="24" spans="1:11" ht="12.75">
      <c r="A24" s="34">
        <f t="shared" si="4"/>
        <v>17</v>
      </c>
      <c r="B24" s="27" t="s">
        <v>28</v>
      </c>
      <c r="C24" s="35">
        <v>72</v>
      </c>
      <c r="D24" s="29">
        <f>RANK(C24,$C$8:$C$46)</f>
        <v>19</v>
      </c>
      <c r="E24" s="36">
        <v>54</v>
      </c>
      <c r="F24" s="29">
        <f>RANK(E24,$E$8:$E$46)</f>
        <v>22</v>
      </c>
      <c r="G24" s="31">
        <f t="shared" si="2"/>
        <v>0.33333333333333331</v>
      </c>
      <c r="H24" s="32">
        <v>300</v>
      </c>
      <c r="I24" s="33">
        <v>377</v>
      </c>
      <c r="J24" s="29">
        <f>RANK(I24,$I$8:$I$46)</f>
        <v>17</v>
      </c>
      <c r="K24" s="31">
        <f t="shared" si="3"/>
        <v>-0.20424403183023873</v>
      </c>
    </row>
    <row r="25" spans="1:11" ht="12.75">
      <c r="A25" s="34">
        <f t="shared" si="4"/>
        <v>18</v>
      </c>
      <c r="B25" s="27" t="s">
        <v>29</v>
      </c>
      <c r="C25" s="35">
        <v>134</v>
      </c>
      <c r="D25" s="29">
        <f>RANK(C25,$C$8:$C$46)</f>
        <v>14</v>
      </c>
      <c r="E25" s="36">
        <v>216</v>
      </c>
      <c r="F25" s="29">
        <f>RANK(E25,$E$8:$E$46)</f>
        <v>8</v>
      </c>
      <c r="G25" s="31">
        <f t="shared" si="2"/>
        <v>-0.37962962962962965</v>
      </c>
      <c r="H25" s="32">
        <v>278</v>
      </c>
      <c r="I25" s="33">
        <v>621</v>
      </c>
      <c r="J25" s="29">
        <f>RANK(I25,$I$8:$I$46)</f>
        <v>11</v>
      </c>
      <c r="K25" s="31">
        <f t="shared" si="3"/>
        <v>-0.55233494363929148</v>
      </c>
    </row>
    <row r="26" spans="1:11" ht="12.75">
      <c r="A26" s="34">
        <f t="shared" si="4"/>
        <v>19</v>
      </c>
      <c r="B26" s="27" t="s">
        <v>30</v>
      </c>
      <c r="C26" s="35">
        <v>85</v>
      </c>
      <c r="D26" s="29">
        <f>RANK(C26,$C$8:$C$46)</f>
        <v>18</v>
      </c>
      <c r="E26" s="36">
        <v>45</v>
      </c>
      <c r="F26" s="29">
        <f>RANK(E26,$E$8:$E$46)</f>
        <v>23</v>
      </c>
      <c r="G26" s="31">
        <f t="shared" si="2"/>
        <v>0.88888888888888884</v>
      </c>
      <c r="H26" s="32">
        <v>267</v>
      </c>
      <c r="I26" s="33">
        <v>190</v>
      </c>
      <c r="J26" s="29">
        <f>RANK(I26,$I$8:$I$46)</f>
        <v>22</v>
      </c>
      <c r="K26" s="31">
        <f t="shared" si="3"/>
        <v>0.40526315789473683</v>
      </c>
    </row>
    <row r="27" spans="1:11" ht="12.75">
      <c r="A27" s="34">
        <f t="shared" si="4"/>
        <v>20</v>
      </c>
      <c r="B27" s="27" t="s">
        <v>31</v>
      </c>
      <c r="C27" s="35">
        <v>65</v>
      </c>
      <c r="D27" s="29">
        <f>RANK(C27,$C$8:$C$46)</f>
        <v>22</v>
      </c>
      <c r="E27" s="36">
        <v>55</v>
      </c>
      <c r="F27" s="29">
        <f>RANK(E27,$E$8:$E$46)</f>
        <v>21</v>
      </c>
      <c r="G27" s="31">
        <f t="shared" si="2"/>
        <v>0.18181818181818182</v>
      </c>
      <c r="H27" s="32">
        <v>226</v>
      </c>
      <c r="I27" s="33">
        <v>182</v>
      </c>
      <c r="J27" s="29">
        <f>RANK(I27,$I$8:$I$46)</f>
        <v>23</v>
      </c>
      <c r="K27" s="31">
        <f t="shared" si="3"/>
        <v>0.24175824175824176</v>
      </c>
    </row>
    <row r="28" spans="1:11" ht="12.75">
      <c r="A28" s="34">
        <f t="shared" si="4"/>
        <v>21</v>
      </c>
      <c r="B28" s="27" t="s">
        <v>32</v>
      </c>
      <c r="C28" s="35">
        <v>69</v>
      </c>
      <c r="D28" s="29">
        <f>RANK(C28,$C$8:$C$46)</f>
        <v>21</v>
      </c>
      <c r="E28" s="36">
        <v>85</v>
      </c>
      <c r="F28" s="29">
        <f>RANK(E28,$E$8:$E$46)</f>
        <v>18</v>
      </c>
      <c r="G28" s="31">
        <f t="shared" si="2"/>
        <v>-0.18823529411764706</v>
      </c>
      <c r="H28" s="32">
        <v>212</v>
      </c>
      <c r="I28" s="33">
        <v>282</v>
      </c>
      <c r="J28" s="29">
        <f>RANK(I28,$I$8:$I$46)</f>
        <v>19</v>
      </c>
      <c r="K28" s="31">
        <f t="shared" si="3"/>
        <v>-0.24822695035460993</v>
      </c>
    </row>
    <row r="29" spans="1:11" ht="12.75">
      <c r="A29" s="34">
        <f t="shared" si="4"/>
        <v>22</v>
      </c>
      <c r="B29" s="27" t="s">
        <v>33</v>
      </c>
      <c r="C29" s="35">
        <v>53</v>
      </c>
      <c r="D29" s="29">
        <f>RANK(C29,$C$8:$C$46)</f>
        <v>23</v>
      </c>
      <c r="E29" s="36">
        <v>79</v>
      </c>
      <c r="F29" s="29">
        <f>RANK(E29,$E$8:$E$46)</f>
        <v>19</v>
      </c>
      <c r="G29" s="31">
        <f t="shared" si="2"/>
        <v>-0.32911392405063289</v>
      </c>
      <c r="H29" s="32">
        <v>205</v>
      </c>
      <c r="I29" s="33">
        <v>235</v>
      </c>
      <c r="J29" s="29">
        <f>RANK(I29,$I$8:$I$46)</f>
        <v>21</v>
      </c>
      <c r="K29" s="31">
        <f t="shared" si="3"/>
        <v>-0.1276595744680851</v>
      </c>
    </row>
    <row r="30" spans="1:11" ht="12.75">
      <c r="A30" s="34">
        <f t="shared" si="4"/>
        <v>23</v>
      </c>
      <c r="B30" s="27" t="s">
        <v>34</v>
      </c>
      <c r="C30" s="35">
        <v>38</v>
      </c>
      <c r="D30" s="29">
        <f>RANK(C30,$C$8:$C$46)</f>
        <v>24</v>
      </c>
      <c r="E30" s="36">
        <v>63</v>
      </c>
      <c r="F30" s="29">
        <f>RANK(E30,$E$8:$E$46)</f>
        <v>20</v>
      </c>
      <c r="G30" s="31">
        <f t="shared" si="2"/>
        <v>-0.3968253968253968</v>
      </c>
      <c r="H30" s="32">
        <v>198</v>
      </c>
      <c r="I30" s="33">
        <v>238</v>
      </c>
      <c r="J30" s="29">
        <f>RANK(I30,$I$8:$I$46)</f>
        <v>20</v>
      </c>
      <c r="K30" s="31">
        <f t="shared" si="3"/>
        <v>-0.16806722689075632</v>
      </c>
    </row>
    <row r="31" spans="1:11" ht="12.75">
      <c r="A31" s="34">
        <f t="shared" si="4"/>
        <v>24</v>
      </c>
      <c r="B31" s="27" t="s">
        <v>35</v>
      </c>
      <c r="C31" s="35">
        <v>72</v>
      </c>
      <c r="D31" s="29">
        <f>RANK(C31,$C$8:$C$46)</f>
        <v>19</v>
      </c>
      <c r="E31" s="36">
        <v>15</v>
      </c>
      <c r="F31" s="29">
        <f>RANK(E31,$E$8:$E$46)</f>
        <v>26</v>
      </c>
      <c r="G31" s="31">
        <f t="shared" si="2"/>
        <v>3.8</v>
      </c>
      <c r="H31" s="32">
        <v>157</v>
      </c>
      <c r="I31" s="33">
        <v>73</v>
      </c>
      <c r="J31" s="29">
        <f>RANK(I31,$I$8:$I$46)</f>
        <v>27</v>
      </c>
      <c r="K31" s="31">
        <f t="shared" si="3"/>
        <v>1.1506849315068493</v>
      </c>
    </row>
    <row r="32" spans="1:11" ht="12.75">
      <c r="A32" s="34">
        <f t="shared" si="4"/>
        <v>25</v>
      </c>
      <c r="B32" s="27" t="s">
        <v>36</v>
      </c>
      <c r="C32" s="35">
        <v>34</v>
      </c>
      <c r="D32" s="29">
        <f>RANK(C32,$C$8:$C$46)</f>
        <v>25</v>
      </c>
      <c r="E32" s="36">
        <v>19</v>
      </c>
      <c r="F32" s="29">
        <f>RANK(E32,$E$8:$E$46)</f>
        <v>25</v>
      </c>
      <c r="G32" s="31">
        <f t="shared" si="2"/>
        <v>0.78947368421052633</v>
      </c>
      <c r="H32" s="32">
        <v>109</v>
      </c>
      <c r="I32" s="33">
        <v>143</v>
      </c>
      <c r="J32" s="29">
        <f>RANK(I32,$I$8:$I$46)</f>
        <v>24</v>
      </c>
      <c r="K32" s="31">
        <f t="shared" si="3"/>
        <v>-0.23776223776223776</v>
      </c>
    </row>
    <row r="33" spans="1:11" ht="12.75">
      <c r="A33" s="34">
        <f t="shared" si="4"/>
        <v>26</v>
      </c>
      <c r="B33" s="27" t="s">
        <v>37</v>
      </c>
      <c r="C33" s="35">
        <v>14</v>
      </c>
      <c r="D33" s="29">
        <f>RANK(C33,$C$8:$C$46)</f>
        <v>26</v>
      </c>
      <c r="E33" s="36">
        <v>44</v>
      </c>
      <c r="F33" s="29">
        <f>RANK(E33,$E$8:$E$46)</f>
        <v>24</v>
      </c>
      <c r="G33" s="31">
        <f t="shared" si="2"/>
        <v>-0.68181818181818177</v>
      </c>
      <c r="H33" s="32">
        <v>68</v>
      </c>
      <c r="I33" s="33">
        <v>131</v>
      </c>
      <c r="J33" s="29">
        <f>RANK(I33,$I$8:$I$46)</f>
        <v>25</v>
      </c>
      <c r="K33" s="31">
        <f t="shared" si="3"/>
        <v>-0.48091603053435117</v>
      </c>
    </row>
    <row r="34" spans="1:11" ht="12.75">
      <c r="A34" s="34">
        <f t="shared" si="4"/>
        <v>27</v>
      </c>
      <c r="B34" s="27" t="s">
        <v>38</v>
      </c>
      <c r="C34" s="35">
        <v>3</v>
      </c>
      <c r="D34" s="29">
        <f>RANK(C34,$C$8:$C$46)</f>
        <v>27</v>
      </c>
      <c r="E34" s="36">
        <v>1</v>
      </c>
      <c r="F34" s="29">
        <f>RANK(E34,$E$8:$E$46)</f>
        <v>31</v>
      </c>
      <c r="G34" s="31">
        <f t="shared" si="2"/>
        <v>2</v>
      </c>
      <c r="H34" s="32">
        <v>38</v>
      </c>
      <c r="I34" s="33">
        <v>2</v>
      </c>
      <c r="J34" s="29">
        <f>RANK(I34,$I$8:$I$46)</f>
        <v>34</v>
      </c>
      <c r="K34" s="31">
        <f t="shared" si="3"/>
        <v>18</v>
      </c>
    </row>
    <row r="35" spans="1:11" ht="12.75">
      <c r="A35" s="34">
        <f t="shared" si="4"/>
        <v>28</v>
      </c>
      <c r="B35" s="27" t="s">
        <v>39</v>
      </c>
      <c r="C35" s="35">
        <v>0</v>
      </c>
      <c r="D35" s="29">
        <f>RANK(C35,$C$8:$C$46)</f>
        <v>33</v>
      </c>
      <c r="E35" s="36">
        <v>2</v>
      </c>
      <c r="F35" s="29">
        <f>RANK(E35,$E$8:$E$46)</f>
        <v>29</v>
      </c>
      <c r="G35" s="31">
        <f t="shared" si="2"/>
        <v>-1</v>
      </c>
      <c r="H35" s="32">
        <v>20</v>
      </c>
      <c r="I35" s="33">
        <v>8</v>
      </c>
      <c r="J35" s="29">
        <f>RANK(I35,$I$8:$I$46)</f>
        <v>30</v>
      </c>
      <c r="K35" s="31">
        <f t="shared" si="3"/>
        <v>1.5</v>
      </c>
    </row>
    <row r="36" spans="1:11" ht="12.75">
      <c r="A36" s="34">
        <f t="shared" si="4"/>
        <v>29</v>
      </c>
      <c r="B36" s="27" t="s">
        <v>40</v>
      </c>
      <c r="C36" s="35">
        <v>1</v>
      </c>
      <c r="D36" s="29">
        <f>RANK(C36,$C$8:$C$46)</f>
        <v>30</v>
      </c>
      <c r="E36" s="36">
        <v>0</v>
      </c>
      <c r="F36" s="29">
        <f>RANK(E36,$E$8:$E$46)</f>
        <v>35</v>
      </c>
      <c r="G36" s="31">
        <f t="shared" si="2"/>
        <v>1</v>
      </c>
      <c r="H36" s="32">
        <v>13</v>
      </c>
      <c r="I36" s="33">
        <v>8</v>
      </c>
      <c r="J36" s="29">
        <f>RANK(I36,$I$8:$I$46)</f>
        <v>30</v>
      </c>
      <c r="K36" s="31">
        <f t="shared" si="3"/>
        <v>0.625</v>
      </c>
    </row>
    <row r="37" spans="1:11" ht="12.75">
      <c r="A37" s="34">
        <f t="shared" si="4"/>
        <v>30</v>
      </c>
      <c r="B37" s="27" t="s">
        <v>41</v>
      </c>
      <c r="C37" s="35">
        <v>3</v>
      </c>
      <c r="D37" s="29">
        <f>RANK(C37,$C$8:$C$46)</f>
        <v>27</v>
      </c>
      <c r="E37" s="36">
        <v>0</v>
      </c>
      <c r="F37" s="29">
        <f>RANK(E37,$E$8:$E$46)</f>
        <v>35</v>
      </c>
      <c r="G37" s="31">
        <f t="shared" si="2"/>
        <v>1</v>
      </c>
      <c r="H37" s="32">
        <v>13</v>
      </c>
      <c r="I37" s="33">
        <v>8</v>
      </c>
      <c r="J37" s="29">
        <f>RANK(I37,$I$8:$I$46)</f>
        <v>30</v>
      </c>
      <c r="K37" s="31">
        <f t="shared" si="3"/>
        <v>0.625</v>
      </c>
    </row>
    <row r="38" spans="1:11" ht="12.75">
      <c r="A38" s="34">
        <f t="shared" si="4"/>
        <v>31</v>
      </c>
      <c r="B38" s="27" t="s">
        <v>42</v>
      </c>
      <c r="C38" s="35">
        <v>3</v>
      </c>
      <c r="D38" s="29">
        <f>RANK(C38,$C$8:$C$46)</f>
        <v>27</v>
      </c>
      <c r="E38" s="36">
        <v>1</v>
      </c>
      <c r="F38" s="29">
        <f>RANK(E38,$E$8:$E$46)</f>
        <v>31</v>
      </c>
      <c r="G38" s="31">
        <f t="shared" si="2"/>
        <v>2</v>
      </c>
      <c r="H38" s="32">
        <v>10</v>
      </c>
      <c r="I38" s="33">
        <v>9</v>
      </c>
      <c r="J38" s="29">
        <f>RANK(I38,$I$8:$I$46)</f>
        <v>29</v>
      </c>
      <c r="K38" s="31">
        <f t="shared" si="3"/>
        <v>0.1111111111111111</v>
      </c>
    </row>
    <row r="39" spans="1:11" ht="12.75">
      <c r="A39" s="34">
        <f t="shared" si="4"/>
        <v>32</v>
      </c>
      <c r="B39" s="27" t="s">
        <v>43</v>
      </c>
      <c r="C39" s="35">
        <v>1</v>
      </c>
      <c r="D39" s="29">
        <f>RANK(C39,$C$8:$C$46)</f>
        <v>30</v>
      </c>
      <c r="E39" s="36">
        <v>3</v>
      </c>
      <c r="F39" s="29">
        <f>RANK(E39,$E$8:$E$46)</f>
        <v>28</v>
      </c>
      <c r="G39" s="31">
        <f t="shared" si="2"/>
        <v>-0.66666666666666663</v>
      </c>
      <c r="H39" s="32">
        <v>8</v>
      </c>
      <c r="I39" s="33">
        <v>11</v>
      </c>
      <c r="J39" s="29">
        <f>RANK(I39,$I$8:$I$46)</f>
        <v>28</v>
      </c>
      <c r="K39" s="31">
        <f t="shared" si="3"/>
        <v>-0.27272727272727271</v>
      </c>
    </row>
    <row r="40" spans="1:11" ht="12.75">
      <c r="A40" s="34">
        <f t="shared" si="4"/>
        <v>33</v>
      </c>
      <c r="B40" s="27" t="s">
        <v>44</v>
      </c>
      <c r="C40" s="35">
        <v>1</v>
      </c>
      <c r="D40" s="29">
        <f>RANK(C40,$C$8:$C$46)</f>
        <v>30</v>
      </c>
      <c r="E40" s="36">
        <v>2</v>
      </c>
      <c r="F40" s="29">
        <f>RANK(E40,$E$8:$E$46)</f>
        <v>29</v>
      </c>
      <c r="G40" s="31">
        <f t="shared" si="2"/>
        <v>-0.5</v>
      </c>
      <c r="H40" s="32">
        <v>2</v>
      </c>
      <c r="I40" s="33">
        <v>4</v>
      </c>
      <c r="J40" s="29">
        <f>RANK(I40,$I$8:$I$46)</f>
        <v>33</v>
      </c>
      <c r="K40" s="31">
        <f t="shared" si="3"/>
        <v>-0.5</v>
      </c>
    </row>
    <row r="41" spans="1:11" ht="12.75">
      <c r="A41" s="34">
        <f t="shared" si="4"/>
        <v>34</v>
      </c>
      <c r="B41" s="27" t="s">
        <v>45</v>
      </c>
      <c r="C41" s="35">
        <v>0</v>
      </c>
      <c r="D41" s="29">
        <f>RANK(C41,$C$8:$C$46)</f>
        <v>33</v>
      </c>
      <c r="E41" s="36">
        <v>12</v>
      </c>
      <c r="F41" s="29">
        <f>RANK(E41,$E$8:$E$46)</f>
        <v>27</v>
      </c>
      <c r="G41" s="31">
        <f t="shared" si="2"/>
        <v>-1</v>
      </c>
      <c r="H41" s="32">
        <v>2</v>
      </c>
      <c r="I41" s="33">
        <v>84</v>
      </c>
      <c r="J41" s="29">
        <f>RANK(I41,$I$8:$I$46)</f>
        <v>26</v>
      </c>
      <c r="K41" s="31">
        <f t="shared" si="3"/>
        <v>-0.97619047619047616</v>
      </c>
    </row>
    <row r="42" spans="1:11" ht="12.75">
      <c r="A42" s="34">
        <f t="shared" si="4"/>
        <v>35</v>
      </c>
      <c r="B42" s="27" t="s">
        <v>46</v>
      </c>
      <c r="C42" s="35">
        <v>0</v>
      </c>
      <c r="D42" s="29">
        <f>RANK(C42,$C$8:$C$46)</f>
        <v>33</v>
      </c>
      <c r="E42" s="36">
        <v>0</v>
      </c>
      <c r="F42" s="29">
        <f>RANK(E42,$E$8:$E$46)</f>
        <v>35</v>
      </c>
      <c r="G42" s="31">
        <f t="shared" si="2"/>
        <v>0</v>
      </c>
      <c r="H42" s="32">
        <v>1</v>
      </c>
      <c r="I42" s="33">
        <v>0</v>
      </c>
      <c r="J42" s="29">
        <f>RANK(I42,$I$8:$I$46)</f>
        <v>38</v>
      </c>
      <c r="K42" s="31">
        <f t="shared" si="3"/>
        <v>1</v>
      </c>
    </row>
    <row r="43" spans="1:11" ht="12.75">
      <c r="A43" s="34">
        <f t="shared" si="4"/>
        <v>36</v>
      </c>
      <c r="B43" s="27" t="s">
        <v>47</v>
      </c>
      <c r="C43" s="35">
        <v>0</v>
      </c>
      <c r="D43" s="29">
        <f>RANK(C43,$C$8:$C$46)</f>
        <v>33</v>
      </c>
      <c r="E43" s="36">
        <v>0</v>
      </c>
      <c r="F43" s="29">
        <f>RANK(E43,$E$8:$E$46)</f>
        <v>35</v>
      </c>
      <c r="G43" s="31">
        <f t="shared" si="2"/>
        <v>0</v>
      </c>
      <c r="H43" s="32">
        <v>1</v>
      </c>
      <c r="I43" s="33">
        <v>0</v>
      </c>
      <c r="J43" s="29">
        <f>RANK(I43,$I$8:$I$46)</f>
        <v>38</v>
      </c>
      <c r="K43" s="31">
        <f t="shared" si="3"/>
        <v>1</v>
      </c>
    </row>
    <row r="44" spans="1:11" ht="12.75">
      <c r="A44" s="34">
        <f t="shared" si="4"/>
        <v>37</v>
      </c>
      <c r="B44" s="27" t="s">
        <v>48</v>
      </c>
      <c r="C44" s="35">
        <v>0</v>
      </c>
      <c r="D44" s="29">
        <f>RANK(C44,$C$8:$C$46)</f>
        <v>33</v>
      </c>
      <c r="E44" s="36">
        <v>0</v>
      </c>
      <c r="F44" s="29">
        <f>RANK(E44,$E$8:$E$46)</f>
        <v>35</v>
      </c>
      <c r="G44" s="31">
        <f t="shared" si="2"/>
        <v>0</v>
      </c>
      <c r="H44" s="32">
        <v>0</v>
      </c>
      <c r="I44" s="33">
        <v>1</v>
      </c>
      <c r="J44" s="29">
        <f>RANK(I44,$I$8:$I$46)</f>
        <v>35</v>
      </c>
      <c r="K44" s="31">
        <f t="shared" si="3"/>
        <v>-1</v>
      </c>
    </row>
    <row r="45" spans="1:11" ht="12.75">
      <c r="A45" s="34">
        <f t="shared" si="4"/>
        <v>38</v>
      </c>
      <c r="B45" s="27" t="s">
        <v>49</v>
      </c>
      <c r="C45" s="37">
        <v>0</v>
      </c>
      <c r="D45" s="29">
        <f>RANK(C45,$C$8:$C$46)</f>
        <v>33</v>
      </c>
      <c r="E45" s="38">
        <v>1</v>
      </c>
      <c r="F45" s="29">
        <f>RANK(E45,$E$8:$E$46)</f>
        <v>31</v>
      </c>
      <c r="G45" s="31">
        <f t="shared" si="2"/>
        <v>-1</v>
      </c>
      <c r="H45" s="32">
        <v>0</v>
      </c>
      <c r="I45" s="33">
        <v>1</v>
      </c>
      <c r="J45" s="29">
        <f>RANK(I45,$I$8:$I$46)</f>
        <v>35</v>
      </c>
      <c r="K45" s="31">
        <f t="shared" si="3"/>
        <v>-1</v>
      </c>
    </row>
    <row r="46" spans="1:11" ht="13.5" thickBot="1">
      <c r="A46" s="39">
        <f t="shared" si="4"/>
        <v>39</v>
      </c>
      <c r="B46" s="40" t="s">
        <v>50</v>
      </c>
      <c r="C46" s="41">
        <v>0</v>
      </c>
      <c r="D46" s="42">
        <f>RANK(C46,$C$8:$C$46)</f>
        <v>33</v>
      </c>
      <c r="E46" s="43">
        <v>1</v>
      </c>
      <c r="F46" s="42">
        <f>RANK(E46,$E$8:$E$46)</f>
        <v>31</v>
      </c>
      <c r="G46" s="44">
        <f t="shared" si="2"/>
        <v>-1</v>
      </c>
      <c r="H46" s="45">
        <v>0</v>
      </c>
      <c r="I46" s="46">
        <v>1</v>
      </c>
      <c r="J46" s="42">
        <f>RANK(I46,$I$8:$I$46)</f>
        <v>35</v>
      </c>
      <c r="K46" s="44">
        <f t="shared" si="3"/>
        <v>-1</v>
      </c>
    </row>
    <row r="47" spans="1:11">
      <c r="A47" s="47"/>
      <c r="B47" s="48"/>
      <c r="C47" s="49"/>
      <c r="D47" s="49"/>
      <c r="E47" s="49"/>
      <c r="F47" s="50"/>
      <c r="G47" s="51"/>
      <c r="H47" s="47"/>
      <c r="I47" s="49"/>
      <c r="J47" s="50"/>
      <c r="K47" s="51"/>
    </row>
    <row r="48" spans="1:11">
      <c r="A48" s="47"/>
      <c r="B48" s="48"/>
      <c r="C48" s="49"/>
      <c r="D48" s="49"/>
      <c r="E48" s="49"/>
      <c r="F48" s="50"/>
      <c r="G48" s="51"/>
      <c r="H48" s="47"/>
      <c r="I48" s="49"/>
      <c r="J48" s="50"/>
      <c r="K48" s="51"/>
    </row>
    <row r="49" spans="1:11">
      <c r="A49" s="47"/>
      <c r="B49" s="48"/>
      <c r="C49" s="49"/>
      <c r="D49" s="49"/>
      <c r="E49" s="49"/>
      <c r="F49" s="50"/>
      <c r="G49" s="51"/>
      <c r="H49" s="47"/>
      <c r="I49" s="49"/>
      <c r="J49" s="50"/>
      <c r="K49" s="51"/>
    </row>
    <row r="50" spans="1:11">
      <c r="A50" s="47"/>
      <c r="B50" s="52"/>
      <c r="C50" s="48"/>
      <c r="D50" s="48"/>
      <c r="E50" s="49"/>
      <c r="F50" s="50"/>
      <c r="G50" s="51"/>
      <c r="H50" s="52"/>
      <c r="I50" s="47"/>
      <c r="J50" s="50"/>
      <c r="K50" s="51"/>
    </row>
    <row r="51" spans="1:11">
      <c r="A51" s="47"/>
      <c r="B51" s="52"/>
      <c r="C51" s="48"/>
      <c r="D51" s="48"/>
      <c r="E51" s="49"/>
      <c r="F51" s="50"/>
      <c r="G51" s="51"/>
      <c r="H51" s="52"/>
      <c r="I51" s="47"/>
      <c r="J51" s="50"/>
      <c r="K51" s="51"/>
    </row>
    <row r="52" spans="1:11">
      <c r="A52" s="47"/>
      <c r="B52" s="52"/>
      <c r="C52" s="48"/>
      <c r="D52" s="48"/>
      <c r="E52" s="49"/>
      <c r="F52" s="50"/>
      <c r="G52" s="51"/>
      <c r="H52" s="52"/>
      <c r="I52" s="47"/>
      <c r="J52" s="50"/>
      <c r="K52" s="51"/>
    </row>
    <row r="53" spans="1:11">
      <c r="A53" s="47"/>
      <c r="B53" s="52"/>
      <c r="C53" s="48"/>
      <c r="D53" s="48"/>
      <c r="E53" s="49"/>
      <c r="F53" s="50"/>
      <c r="G53" s="51"/>
      <c r="H53" s="52"/>
      <c r="I53" s="47"/>
      <c r="J53" s="50"/>
      <c r="K53" s="51"/>
    </row>
    <row r="54" spans="1:11">
      <c r="A54" s="47"/>
      <c r="B54" s="52"/>
      <c r="C54" s="48"/>
      <c r="D54" s="48"/>
      <c r="E54" s="49"/>
      <c r="F54" s="50"/>
      <c r="G54" s="51"/>
      <c r="H54" s="52"/>
      <c r="I54" s="47"/>
      <c r="J54" s="50"/>
      <c r="K54" s="51"/>
    </row>
    <row r="55" spans="1:11">
      <c r="A55" s="47"/>
      <c r="B55" s="52"/>
      <c r="C55" s="48"/>
      <c r="D55" s="48"/>
      <c r="E55" s="49"/>
      <c r="F55" s="50"/>
      <c r="G55" s="51"/>
      <c r="H55" s="52"/>
      <c r="I55" s="47"/>
      <c r="J55" s="50"/>
      <c r="K55" s="51"/>
    </row>
    <row r="56" spans="1:11">
      <c r="A56" s="47"/>
      <c r="B56" s="52"/>
      <c r="C56" s="48"/>
      <c r="D56" s="48"/>
      <c r="E56" s="49"/>
      <c r="F56" s="50"/>
      <c r="G56" s="51"/>
      <c r="H56" s="52"/>
      <c r="I56" s="47"/>
      <c r="J56" s="50"/>
      <c r="K56" s="51"/>
    </row>
    <row r="57" spans="1:11">
      <c r="A57" s="47"/>
      <c r="B57" s="52"/>
      <c r="C57" s="48"/>
      <c r="D57" s="48"/>
      <c r="E57" s="49"/>
      <c r="F57" s="50"/>
      <c r="G57" s="51"/>
      <c r="H57" s="52"/>
      <c r="I57" s="47"/>
      <c r="J57" s="50"/>
      <c r="K57" s="51"/>
    </row>
    <row r="58" spans="1:11">
      <c r="A58" s="52"/>
      <c r="C58" s="53"/>
      <c r="D58" s="53"/>
      <c r="E58" s="53"/>
    </row>
    <row r="59" spans="1:11">
      <c r="C59" s="53"/>
      <c r="D59" s="53"/>
      <c r="E59" s="53"/>
    </row>
    <row r="60" spans="1:11">
      <c r="C60" s="53"/>
      <c r="D60" s="53"/>
      <c r="E60" s="53"/>
    </row>
    <row r="61" spans="1:11">
      <c r="C61" s="53"/>
      <c r="D61" s="53"/>
      <c r="E61" s="53"/>
    </row>
    <row r="62" spans="1:11">
      <c r="C62" s="53"/>
      <c r="D62" s="53"/>
      <c r="E62" s="53"/>
    </row>
    <row r="63" spans="1:11">
      <c r="C63" s="53"/>
      <c r="D63" s="53"/>
      <c r="E63" s="53"/>
    </row>
    <row r="64" spans="1:11">
      <c r="C64" s="53"/>
      <c r="D64" s="53"/>
      <c r="E64" s="53"/>
    </row>
  </sheetData>
  <mergeCells count="6">
    <mergeCell ref="A3:K3"/>
    <mergeCell ref="A4:K4"/>
    <mergeCell ref="C6:D6"/>
    <mergeCell ref="E6:F6"/>
    <mergeCell ref="I6:J6"/>
    <mergeCell ref="C7:D7"/>
  </mergeCells>
  <pageMargins left="0.55118110236220474" right="0.35433070866141736" top="0.23622047244094491" bottom="0.59055118110236227" header="3.937007874015748E-2" footer="0.11811023622047245"/>
  <pageSetup paperSize="9" orientation="portrait" r:id="rId1"/>
  <headerFooter alignWithMargins="0">
    <oddFooter>&amp;L&amp;7ΣΥΝΔΕΣΜΟΣ ΕΙΣΑΓΩΓΕΩΝ ΑΝΤΙΠΡΟΣΩΠΩΝ ΑΥΤΟΚΙΝΗΤΩΝ
&amp;R&amp;7ASSOCIATION OF MOTOR VEHICLE IMPORTERS REPRESENTATIVES
PC0</oddFooter>
  </headerFooter>
  <colBreaks count="1" manualBreakCount="1">
    <brk id="11" max="76" man="1"/>
  </colBreaks>
  <legacyDrawing r:id="rId2"/>
  <oleObjects>
    <oleObject progId="StaticMetafile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D1413_Apr14</vt:lpstr>
      <vt:lpstr>D1413_Apr14!Print_Area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</dc:creator>
  <cp:lastModifiedBy>KOSTAS</cp:lastModifiedBy>
  <cp:lastPrinted>2014-05-09T16:41:09Z</cp:lastPrinted>
  <dcterms:created xsi:type="dcterms:W3CDTF">2014-05-09T16:36:16Z</dcterms:created>
  <dcterms:modified xsi:type="dcterms:W3CDTF">2014-05-09T16:41:10Z</dcterms:modified>
</cp:coreProperties>
</file>