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9015"/>
  </bookViews>
  <sheets>
    <sheet name="D1413_Feb14" sheetId="1" r:id="rId1"/>
  </sheets>
  <definedNames>
    <definedName name="_xlnm.Print_Area" localSheetId="0">D1413_Feb14!$A$1:$J$50</definedName>
  </definedNames>
  <calcPr calcId="125725"/>
</workbook>
</file>

<file path=xl/calcChain.xml><?xml version="1.0" encoding="utf-8"?>
<calcChain xmlns="http://schemas.openxmlformats.org/spreadsheetml/2006/main">
  <c r="J45" i="1"/>
  <c r="I45"/>
  <c r="F45"/>
  <c r="E45"/>
  <c r="J44"/>
  <c r="I44"/>
  <c r="F44"/>
  <c r="E44"/>
  <c r="J43"/>
  <c r="I43"/>
  <c r="F43"/>
  <c r="E43"/>
  <c r="J42"/>
  <c r="I42"/>
  <c r="F42"/>
  <c r="E42"/>
  <c r="J41"/>
  <c r="I41"/>
  <c r="F41"/>
  <c r="E41"/>
  <c r="J40"/>
  <c r="I40"/>
  <c r="F40"/>
  <c r="E40"/>
  <c r="J39"/>
  <c r="I39"/>
  <c r="F39"/>
  <c r="E39"/>
  <c r="J38"/>
  <c r="I38"/>
  <c r="F38"/>
  <c r="E38"/>
  <c r="J37"/>
  <c r="I37"/>
  <c r="F37"/>
  <c r="E37"/>
  <c r="J36"/>
  <c r="I36"/>
  <c r="F36"/>
  <c r="E36"/>
  <c r="J35"/>
  <c r="I35"/>
  <c r="F35"/>
  <c r="E35"/>
  <c r="J34"/>
  <c r="I34"/>
  <c r="F34"/>
  <c r="E34"/>
  <c r="J33"/>
  <c r="I33"/>
  <c r="F33"/>
  <c r="E33"/>
  <c r="J32"/>
  <c r="I32"/>
  <c r="F32"/>
  <c r="E32"/>
  <c r="J31"/>
  <c r="I31"/>
  <c r="F31"/>
  <c r="E31"/>
  <c r="J30"/>
  <c r="I30"/>
  <c r="F30"/>
  <c r="E30"/>
  <c r="J29"/>
  <c r="I29"/>
  <c r="F29"/>
  <c r="E29"/>
  <c r="J28"/>
  <c r="I28"/>
  <c r="F28"/>
  <c r="E28"/>
  <c r="J27"/>
  <c r="I27"/>
  <c r="F27"/>
  <c r="E27"/>
  <c r="J26"/>
  <c r="I26"/>
  <c r="F26"/>
  <c r="E26"/>
  <c r="J25"/>
  <c r="I25"/>
  <c r="F25"/>
  <c r="E25"/>
  <c r="J24"/>
  <c r="I24"/>
  <c r="F24"/>
  <c r="E24"/>
  <c r="J23"/>
  <c r="I23"/>
  <c r="F23"/>
  <c r="E23"/>
  <c r="J22"/>
  <c r="I22"/>
  <c r="F22"/>
  <c r="E22"/>
  <c r="J21"/>
  <c r="I21"/>
  <c r="F21"/>
  <c r="E21"/>
  <c r="J20"/>
  <c r="I20"/>
  <c r="F20"/>
  <c r="E20"/>
  <c r="J19"/>
  <c r="I19"/>
  <c r="F19"/>
  <c r="E19"/>
  <c r="J18"/>
  <c r="I18"/>
  <c r="F18"/>
  <c r="E18"/>
  <c r="J17"/>
  <c r="I17"/>
  <c r="F17"/>
  <c r="E17"/>
  <c r="J16"/>
  <c r="I16"/>
  <c r="F16"/>
  <c r="E16"/>
  <c r="J15"/>
  <c r="I15"/>
  <c r="F15"/>
  <c r="E15"/>
  <c r="J14"/>
  <c r="I14"/>
  <c r="F14"/>
  <c r="E14"/>
  <c r="J13"/>
  <c r="I13"/>
  <c r="F13"/>
  <c r="E13"/>
  <c r="J12"/>
  <c r="I12"/>
  <c r="F12"/>
  <c r="E12"/>
  <c r="J11"/>
  <c r="I11"/>
  <c r="F11"/>
  <c r="E11"/>
  <c r="J10"/>
  <c r="I10"/>
  <c r="F10"/>
  <c r="E10"/>
  <c r="J9"/>
  <c r="I9"/>
  <c r="F9"/>
  <c r="E9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J8"/>
  <c r="I8"/>
  <c r="F8"/>
  <c r="E8"/>
  <c r="H7"/>
  <c r="G7"/>
  <c r="D7"/>
  <c r="C7"/>
  <c r="J6"/>
  <c r="F7" l="1"/>
  <c r="J7"/>
</calcChain>
</file>

<file path=xl/sharedStrings.xml><?xml version="1.0" encoding="utf-8"?>
<sst xmlns="http://schemas.openxmlformats.org/spreadsheetml/2006/main" count="50" uniqueCount="50">
  <si>
    <t xml:space="preserve">ΕΤΗΣΙΕΣ ΤΑΞΙΝΟΜΗΣΕΙΣ ΕΠΙΒΑΤΙΚΩΝ ΟΧΗΜΑΤΩΝ </t>
  </si>
  <si>
    <t xml:space="preserve">PC  CAR'S REGISTRATIONS </t>
  </si>
  <si>
    <t>YTD</t>
  </si>
  <si>
    <t>Make</t>
  </si>
  <si>
    <t>Feb '13</t>
  </si>
  <si>
    <t>Feb '13-YTD</t>
  </si>
  <si>
    <t>Rank</t>
  </si>
  <si>
    <t>TOTAL</t>
  </si>
  <si>
    <t>OPEL</t>
  </si>
  <si>
    <t>TOYOTA</t>
  </si>
  <si>
    <t>VOLKSWAGEN</t>
  </si>
  <si>
    <t>CITROEN</t>
  </si>
  <si>
    <t>SKODA</t>
  </si>
  <si>
    <t>NISSAN</t>
  </si>
  <si>
    <t>FIAT</t>
  </si>
  <si>
    <t>HYUNDAI</t>
  </si>
  <si>
    <t>FORD</t>
  </si>
  <si>
    <t>SUZUKI</t>
  </si>
  <si>
    <t>AUDI</t>
  </si>
  <si>
    <t>PEUGEOT</t>
  </si>
  <si>
    <t>KIA MOTORS</t>
  </si>
  <si>
    <t>SEAT</t>
  </si>
  <si>
    <t>VOLVO</t>
  </si>
  <si>
    <t>MERCEDES</t>
  </si>
  <si>
    <t>RENAULT</t>
  </si>
  <si>
    <t>BMW</t>
  </si>
  <si>
    <t>LANCIA</t>
  </si>
  <si>
    <t>HONDA</t>
  </si>
  <si>
    <t>CHEVROLET</t>
  </si>
  <si>
    <t>ALFA ROMEO</t>
  </si>
  <si>
    <t>MITSUBISHI</t>
  </si>
  <si>
    <t>MINI</t>
  </si>
  <si>
    <t>DAIHATSU</t>
  </si>
  <si>
    <t>SMART</t>
  </si>
  <si>
    <t>DACIA</t>
  </si>
  <si>
    <t>LEXUS</t>
  </si>
  <si>
    <t>LAND ROVER</t>
  </si>
  <si>
    <t>CHRYSLER</t>
  </si>
  <si>
    <t>ABARTH</t>
  </si>
  <si>
    <t>MAZDA</t>
  </si>
  <si>
    <t>PORSCHE</t>
  </si>
  <si>
    <t>SUBARU</t>
  </si>
  <si>
    <t>FEBRUARY '14 -YTD</t>
  </si>
  <si>
    <t>Feb '14</t>
  </si>
  <si>
    <t>Feb '14-YTD</t>
  </si>
  <si>
    <t>% D14/13</t>
  </si>
  <si>
    <t>SEA/ELNAGH</t>
  </si>
  <si>
    <t>CHANGAN</t>
  </si>
  <si>
    <t>MOBITECNO</t>
  </si>
  <si>
    <t>JAGUAR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</si>
</sst>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\(#\)"/>
  </numFmts>
  <fonts count="13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8.5"/>
      <color indexed="8"/>
      <name val="Times New Roman Greek"/>
      <family val="1"/>
      <charset val="161"/>
    </font>
    <font>
      <b/>
      <sz val="10"/>
      <color indexed="8"/>
      <name val="Times New Roman Greek"/>
      <family val="1"/>
      <charset val="161"/>
    </font>
    <font>
      <b/>
      <sz val="8.5"/>
      <color indexed="8"/>
      <name val="Times New Roman Greek"/>
      <family val="1"/>
      <charset val="161"/>
    </font>
    <font>
      <b/>
      <sz val="10"/>
      <color indexed="8"/>
      <name val="Arial"/>
      <family val="2"/>
      <charset val="161"/>
    </font>
    <font>
      <sz val="10"/>
      <name val="Arial Greek"/>
      <charset val="161"/>
    </font>
    <font>
      <b/>
      <sz val="10"/>
      <name val="Arial"/>
      <family val="2"/>
      <charset val="161"/>
    </font>
    <font>
      <b/>
      <sz val="10"/>
      <color indexed="8"/>
      <name val="Arial"/>
      <family val="2"/>
    </font>
    <font>
      <b/>
      <sz val="10"/>
      <name val="Times New Roman Greek"/>
      <family val="1"/>
      <charset val="161"/>
    </font>
    <font>
      <sz val="8.5"/>
      <color indexed="8"/>
      <name val="Arial"/>
      <family val="2"/>
      <charset val="161"/>
    </font>
    <font>
      <sz val="8.5"/>
      <name val="Arial"/>
      <family val="2"/>
      <charset val="161"/>
    </font>
    <font>
      <sz val="8.5"/>
      <color indexed="8"/>
      <name val="Arial Greek"/>
      <family val="2"/>
      <charset val="16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</cellStyleXfs>
  <cellXfs count="48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horizontal="centerContinuous" vertical="center"/>
    </xf>
    <xf numFmtId="0" fontId="5" fillId="0" borderId="1" xfId="2" applyFont="1" applyBorder="1" applyAlignment="1">
      <alignment vertical="center"/>
    </xf>
    <xf numFmtId="0" fontId="7" fillId="0" borderId="2" xfId="3" applyFont="1" applyBorder="1" applyAlignment="1">
      <alignment vertical="center"/>
    </xf>
    <xf numFmtId="17" fontId="5" fillId="0" borderId="1" xfId="2" applyNumberFormat="1" applyFont="1" applyBorder="1" applyAlignment="1">
      <alignment horizontal="center" vertical="center"/>
    </xf>
    <xf numFmtId="0" fontId="8" fillId="0" borderId="2" xfId="2" applyNumberFormat="1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left" vertical="center"/>
    </xf>
    <xf numFmtId="0" fontId="9" fillId="0" borderId="7" xfId="3" applyFont="1" applyBorder="1" applyAlignment="1">
      <alignment horizontal="left" vertical="center"/>
    </xf>
    <xf numFmtId="3" fontId="3" fillId="0" borderId="8" xfId="2" applyNumberFormat="1" applyFont="1" applyBorder="1" applyAlignment="1">
      <alignment horizontal="center" vertical="center"/>
    </xf>
    <xf numFmtId="3" fontId="3" fillId="0" borderId="0" xfId="2" applyNumberFormat="1" applyFont="1" applyBorder="1" applyAlignment="1">
      <alignment horizontal="centerContinuous" vertical="center"/>
    </xf>
    <xf numFmtId="1" fontId="3" fillId="0" borderId="9" xfId="2" applyNumberFormat="1" applyFont="1" applyBorder="1" applyAlignment="1">
      <alignment horizontal="centerContinuous" vertical="center"/>
    </xf>
    <xf numFmtId="164" fontId="3" fillId="0" borderId="10" xfId="1" applyNumberFormat="1" applyFont="1" applyBorder="1" applyAlignment="1">
      <alignment horizontal="center" vertical="center"/>
    </xf>
    <xf numFmtId="3" fontId="3" fillId="0" borderId="11" xfId="2" applyNumberFormat="1" applyFont="1" applyBorder="1" applyAlignment="1">
      <alignment horizontal="centerContinuous" vertical="center"/>
    </xf>
    <xf numFmtId="164" fontId="3" fillId="0" borderId="12" xfId="1" applyNumberFormat="1" applyFont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2" fillId="0" borderId="13" xfId="2" applyFont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3" fontId="10" fillId="0" borderId="13" xfId="0" applyNumberFormat="1" applyFont="1" applyFill="1" applyBorder="1" applyAlignment="1">
      <alignment horizontal="center" wrapText="1"/>
    </xf>
    <xf numFmtId="3" fontId="11" fillId="0" borderId="14" xfId="0" applyNumberFormat="1" applyFont="1" applyFill="1" applyBorder="1" applyAlignment="1">
      <alignment horizontal="center" wrapText="1"/>
    </xf>
    <xf numFmtId="165" fontId="2" fillId="0" borderId="15" xfId="2" applyNumberFormat="1" applyFont="1" applyBorder="1" applyAlignment="1">
      <alignment horizontal="center"/>
    </xf>
    <xf numFmtId="164" fontId="12" fillId="0" borderId="16" xfId="1" applyNumberFormat="1" applyFont="1" applyBorder="1" applyAlignment="1">
      <alignment horizontal="center"/>
    </xf>
    <xf numFmtId="3" fontId="10" fillId="0" borderId="0" xfId="0" applyNumberFormat="1" applyFont="1" applyFill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 wrapText="1"/>
    </xf>
    <xf numFmtId="0" fontId="2" fillId="0" borderId="18" xfId="2" applyFont="1" applyBorder="1" applyAlignment="1">
      <alignment horizontal="center"/>
    </xf>
    <xf numFmtId="3" fontId="10" fillId="0" borderId="18" xfId="0" applyNumberFormat="1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horizontal="center" wrapText="1"/>
    </xf>
    <xf numFmtId="0" fontId="2" fillId="0" borderId="8" xfId="2" applyFont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10" fillId="0" borderId="8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165" fontId="2" fillId="0" borderId="9" xfId="2" applyNumberFormat="1" applyFont="1" applyBorder="1" applyAlignment="1">
      <alignment horizontal="center"/>
    </xf>
    <xf numFmtId="164" fontId="12" fillId="0" borderId="7" xfId="1" applyNumberFormat="1" applyFont="1" applyBorder="1" applyAlignment="1">
      <alignment horizontal="center"/>
    </xf>
    <xf numFmtId="3" fontId="10" fillId="0" borderId="10" xfId="0" applyNumberFormat="1" applyFont="1" applyFill="1" applyBorder="1" applyAlignment="1">
      <alignment horizontal="center" wrapText="1"/>
    </xf>
    <xf numFmtId="3" fontId="10" fillId="0" borderId="11" xfId="0" applyNumberFormat="1" applyFont="1" applyFill="1" applyBorder="1" applyAlignment="1">
      <alignment horizontal="center" wrapText="1"/>
    </xf>
    <xf numFmtId="0" fontId="2" fillId="0" borderId="0" xfId="2" applyFont="1" applyBorder="1" applyAlignment="1">
      <alignment horizontal="center"/>
    </xf>
    <xf numFmtId="0" fontId="10" fillId="0" borderId="0" xfId="2" applyFont="1" applyBorder="1"/>
    <xf numFmtId="0" fontId="10" fillId="0" borderId="0" xfId="2" applyFont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0" xfId="2" applyFont="1" applyBorder="1"/>
    <xf numFmtId="0" fontId="10" fillId="0" borderId="0" xfId="2" applyFont="1"/>
    <xf numFmtId="0" fontId="3" fillId="0" borderId="0" xfId="2" applyFont="1" applyAlignment="1">
      <alignment horizontal="center" wrapText="1"/>
    </xf>
    <xf numFmtId="17" fontId="5" fillId="0" borderId="3" xfId="2" applyNumberFormat="1" applyFont="1" applyBorder="1" applyAlignment="1">
      <alignment horizontal="center" vertical="center"/>
    </xf>
    <xf numFmtId="17" fontId="5" fillId="0" borderId="4" xfId="2" applyNumberFormat="1" applyFont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65"/>
  <sheetViews>
    <sheetView tabSelected="1" zoomScaleNormal="100" workbookViewId="0"/>
  </sheetViews>
  <sheetFormatPr defaultRowHeight="11.25"/>
  <cols>
    <col min="1" max="1" width="6.42578125" style="1" customWidth="1"/>
    <col min="2" max="2" width="20.28515625" style="1" customWidth="1"/>
    <col min="3" max="3" width="8.140625" style="1" bestFit="1" customWidth="1"/>
    <col min="4" max="4" width="6" style="1" customWidth="1"/>
    <col min="5" max="5" width="4.85546875" style="1" customWidth="1"/>
    <col min="6" max="6" width="10" style="1" customWidth="1"/>
    <col min="7" max="7" width="11.7109375" style="1" customWidth="1"/>
    <col min="8" max="8" width="6.28515625" style="1" customWidth="1"/>
    <col min="9" max="9" width="5.85546875" style="2" customWidth="1"/>
    <col min="10" max="10" width="9.85546875" style="1" customWidth="1"/>
    <col min="11" max="16384" width="9.140625" style="1"/>
  </cols>
  <sheetData>
    <row r="1" spans="1:10" ht="39" customHeight="1"/>
    <row r="2" spans="1:10" ht="12" customHeight="1">
      <c r="A2" s="3" t="s">
        <v>42</v>
      </c>
      <c r="B2" s="4"/>
      <c r="C2" s="4"/>
    </row>
    <row r="3" spans="1:10" ht="19.5" customHeight="1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0.5" customHeight="1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4.5" customHeight="1" thickBot="1">
      <c r="F5" s="2"/>
    </row>
    <row r="6" spans="1:10" ht="15" customHeight="1">
      <c r="A6" s="5" t="s">
        <v>2</v>
      </c>
      <c r="B6" s="6" t="s">
        <v>3</v>
      </c>
      <c r="C6" s="7" t="s">
        <v>43</v>
      </c>
      <c r="D6" s="46" t="s">
        <v>4</v>
      </c>
      <c r="E6" s="47"/>
      <c r="F6" s="8" t="s">
        <v>45</v>
      </c>
      <c r="G6" s="7" t="s">
        <v>44</v>
      </c>
      <c r="H6" s="46" t="s">
        <v>5</v>
      </c>
      <c r="I6" s="47"/>
      <c r="J6" s="9" t="str">
        <f>F6</f>
        <v>% D14/13</v>
      </c>
    </row>
    <row r="7" spans="1:10" s="18" customFormat="1" ht="18.75" customHeight="1" thickBot="1">
      <c r="A7" s="10" t="s">
        <v>6</v>
      </c>
      <c r="B7" s="11" t="s">
        <v>7</v>
      </c>
      <c r="C7" s="12">
        <f>SUM(C8:C45)</f>
        <v>4356</v>
      </c>
      <c r="D7" s="13">
        <f>SUM(D8:D45)</f>
        <v>4116</v>
      </c>
      <c r="E7" s="14"/>
      <c r="F7" s="15">
        <f t="shared" ref="F7" si="0">(C7-D7)/D7</f>
        <v>5.8309037900874633E-2</v>
      </c>
      <c r="G7" s="12">
        <f>SUM(G8:G45)</f>
        <v>10742</v>
      </c>
      <c r="H7" s="16">
        <f>SUM(H8:H45)</f>
        <v>9649</v>
      </c>
      <c r="I7" s="14"/>
      <c r="J7" s="17">
        <f t="shared" ref="J7" si="1">(G7-H7)/H7</f>
        <v>0.11327598714892735</v>
      </c>
    </row>
    <row r="8" spans="1:10">
      <c r="A8" s="19">
        <v>1</v>
      </c>
      <c r="B8" s="20" t="s">
        <v>9</v>
      </c>
      <c r="C8" s="21">
        <v>539</v>
      </c>
      <c r="D8" s="22">
        <v>359</v>
      </c>
      <c r="E8" s="23">
        <f>RANK(D8,$D$8:$D$45)</f>
        <v>4</v>
      </c>
      <c r="F8" s="24">
        <f t="shared" ref="F8:F45" si="2">IF(ISERROR((C8-D8)/D8), IF(D8=0,IF(C8&gt;0,1,IF(C8=0,0,((C8-D8)/D8)))),(C8-D8)/D8)</f>
        <v>0.50139275766016711</v>
      </c>
      <c r="G8" s="25">
        <v>1276</v>
      </c>
      <c r="H8" s="26">
        <v>1044</v>
      </c>
      <c r="I8" s="23">
        <f>RANK(H8,$H$8:$H$45)</f>
        <v>2</v>
      </c>
      <c r="J8" s="24">
        <f t="shared" ref="J8:J45" si="3">IF(ISERROR((G8-H8)/H8), IF(H8=0,IF(G8&gt;0,1,IF(G8=0,0,((G8-H8)/H8)))),(G8-H8)/H8)</f>
        <v>0.22222222222222221</v>
      </c>
    </row>
    <row r="9" spans="1:10">
      <c r="A9" s="27">
        <f t="shared" ref="A9:A45" si="4">A8+1</f>
        <v>2</v>
      </c>
      <c r="B9" s="20" t="s">
        <v>8</v>
      </c>
      <c r="C9" s="28">
        <v>427</v>
      </c>
      <c r="D9" s="29">
        <v>407</v>
      </c>
      <c r="E9" s="23">
        <f>RANK(D9,$D$8:$D$45)</f>
        <v>1</v>
      </c>
      <c r="F9" s="24">
        <f t="shared" si="2"/>
        <v>4.9140049140049137E-2</v>
      </c>
      <c r="G9" s="25">
        <v>1099</v>
      </c>
      <c r="H9" s="26">
        <v>1210</v>
      </c>
      <c r="I9" s="23">
        <f>RANK(H9,$H$8:$H$45)</f>
        <v>1</v>
      </c>
      <c r="J9" s="24">
        <f t="shared" si="3"/>
        <v>-9.173553719008265E-2</v>
      </c>
    </row>
    <row r="10" spans="1:10">
      <c r="A10" s="27">
        <f t="shared" si="4"/>
        <v>3</v>
      </c>
      <c r="B10" s="20" t="s">
        <v>10</v>
      </c>
      <c r="C10" s="28">
        <v>429</v>
      </c>
      <c r="D10" s="29">
        <v>369</v>
      </c>
      <c r="E10" s="23">
        <f>RANK(D10,$D$8:$D$45)</f>
        <v>3</v>
      </c>
      <c r="F10" s="24">
        <f t="shared" si="2"/>
        <v>0.16260162601626016</v>
      </c>
      <c r="G10" s="25">
        <v>878</v>
      </c>
      <c r="H10" s="26">
        <v>900</v>
      </c>
      <c r="I10" s="23">
        <f>RANK(H10,$H$8:$H$45)</f>
        <v>3</v>
      </c>
      <c r="J10" s="24">
        <f t="shared" si="3"/>
        <v>-2.4444444444444446E-2</v>
      </c>
    </row>
    <row r="11" spans="1:10">
      <c r="A11" s="27">
        <f t="shared" si="4"/>
        <v>4</v>
      </c>
      <c r="B11" s="20" t="s">
        <v>11</v>
      </c>
      <c r="C11" s="28">
        <v>240</v>
      </c>
      <c r="D11" s="29">
        <v>379</v>
      </c>
      <c r="E11" s="23">
        <f>RANK(D11,$D$8:$D$45)</f>
        <v>2</v>
      </c>
      <c r="F11" s="24">
        <f t="shared" si="2"/>
        <v>-0.36675461741424803</v>
      </c>
      <c r="G11" s="25">
        <v>823</v>
      </c>
      <c r="H11" s="26">
        <v>875</v>
      </c>
      <c r="I11" s="23">
        <f>RANK(H11,$H$8:$H$45)</f>
        <v>4</v>
      </c>
      <c r="J11" s="24">
        <f t="shared" si="3"/>
        <v>-5.9428571428571428E-2</v>
      </c>
    </row>
    <row r="12" spans="1:10">
      <c r="A12" s="27">
        <f t="shared" si="4"/>
        <v>5</v>
      </c>
      <c r="B12" s="20" t="s">
        <v>15</v>
      </c>
      <c r="C12" s="28">
        <v>313</v>
      </c>
      <c r="D12" s="29">
        <v>242</v>
      </c>
      <c r="E12" s="23">
        <f>RANK(D12,$D$8:$D$45)</f>
        <v>7</v>
      </c>
      <c r="F12" s="24">
        <f t="shared" si="2"/>
        <v>0.29338842975206614</v>
      </c>
      <c r="G12" s="25">
        <v>785</v>
      </c>
      <c r="H12" s="26">
        <v>572</v>
      </c>
      <c r="I12" s="23">
        <f>RANK(H12,$H$8:$H$45)</f>
        <v>8</v>
      </c>
      <c r="J12" s="24">
        <f t="shared" si="3"/>
        <v>0.3723776223776224</v>
      </c>
    </row>
    <row r="13" spans="1:10">
      <c r="A13" s="27">
        <f t="shared" si="4"/>
        <v>6</v>
      </c>
      <c r="B13" s="20" t="s">
        <v>12</v>
      </c>
      <c r="C13" s="28">
        <v>241</v>
      </c>
      <c r="D13" s="29">
        <v>277</v>
      </c>
      <c r="E13" s="23">
        <f>RANK(D13,$D$8:$D$45)</f>
        <v>6</v>
      </c>
      <c r="F13" s="24">
        <f t="shared" si="2"/>
        <v>-0.1299638989169675</v>
      </c>
      <c r="G13" s="25">
        <v>670</v>
      </c>
      <c r="H13" s="26">
        <v>639</v>
      </c>
      <c r="I13" s="23">
        <f>RANK(H13,$H$8:$H$45)</f>
        <v>5</v>
      </c>
      <c r="J13" s="24">
        <f t="shared" si="3"/>
        <v>4.8513302034428794E-2</v>
      </c>
    </row>
    <row r="14" spans="1:10">
      <c r="A14" s="27">
        <f t="shared" si="4"/>
        <v>7</v>
      </c>
      <c r="B14" s="20" t="s">
        <v>13</v>
      </c>
      <c r="C14" s="28">
        <v>253</v>
      </c>
      <c r="D14" s="29">
        <v>350</v>
      </c>
      <c r="E14" s="23">
        <f>RANK(D14,$D$8:$D$45)</f>
        <v>5</v>
      </c>
      <c r="F14" s="24">
        <f t="shared" si="2"/>
        <v>-0.27714285714285714</v>
      </c>
      <c r="G14" s="25">
        <v>659</v>
      </c>
      <c r="H14" s="26">
        <v>625</v>
      </c>
      <c r="I14" s="23">
        <f>RANK(H14,$H$8:$H$45)</f>
        <v>6</v>
      </c>
      <c r="J14" s="24">
        <f t="shared" si="3"/>
        <v>5.4399999999999997E-2</v>
      </c>
    </row>
    <row r="15" spans="1:10">
      <c r="A15" s="27">
        <f t="shared" si="4"/>
        <v>8</v>
      </c>
      <c r="B15" s="20" t="s">
        <v>16</v>
      </c>
      <c r="C15" s="28">
        <v>203</v>
      </c>
      <c r="D15" s="29">
        <v>161</v>
      </c>
      <c r="E15" s="23">
        <f>RANK(D15,$D$8:$D$45)</f>
        <v>9</v>
      </c>
      <c r="F15" s="24">
        <f t="shared" si="2"/>
        <v>0.2608695652173913</v>
      </c>
      <c r="G15" s="25">
        <v>617</v>
      </c>
      <c r="H15" s="26">
        <v>369</v>
      </c>
      <c r="I15" s="23">
        <f>RANK(H15,$H$8:$H$45)</f>
        <v>9</v>
      </c>
      <c r="J15" s="24">
        <f t="shared" si="3"/>
        <v>0.67208672086720866</v>
      </c>
    </row>
    <row r="16" spans="1:10">
      <c r="A16" s="27">
        <f t="shared" si="4"/>
        <v>9</v>
      </c>
      <c r="B16" s="20" t="s">
        <v>14</v>
      </c>
      <c r="C16" s="28">
        <v>255</v>
      </c>
      <c r="D16" s="29">
        <v>232</v>
      </c>
      <c r="E16" s="23">
        <f>RANK(D16,$D$8:$D$45)</f>
        <v>8</v>
      </c>
      <c r="F16" s="24">
        <f t="shared" si="2"/>
        <v>9.9137931034482762E-2</v>
      </c>
      <c r="G16" s="25">
        <v>559</v>
      </c>
      <c r="H16" s="26">
        <v>575</v>
      </c>
      <c r="I16" s="23">
        <f>RANK(H16,$H$8:$H$45)</f>
        <v>7</v>
      </c>
      <c r="J16" s="24">
        <f t="shared" si="3"/>
        <v>-2.782608695652174E-2</v>
      </c>
    </row>
    <row r="17" spans="1:10">
      <c r="A17" s="27">
        <f t="shared" si="4"/>
        <v>10</v>
      </c>
      <c r="B17" s="20" t="s">
        <v>17</v>
      </c>
      <c r="C17" s="28">
        <v>217</v>
      </c>
      <c r="D17" s="29">
        <v>149</v>
      </c>
      <c r="E17" s="23">
        <f>RANK(D17,$D$8:$D$45)</f>
        <v>10</v>
      </c>
      <c r="F17" s="24">
        <f t="shared" si="2"/>
        <v>0.4563758389261745</v>
      </c>
      <c r="G17" s="25">
        <v>499</v>
      </c>
      <c r="H17" s="26">
        <v>360</v>
      </c>
      <c r="I17" s="23">
        <f>RANK(H17,$H$8:$H$45)</f>
        <v>10</v>
      </c>
      <c r="J17" s="24">
        <f t="shared" si="3"/>
        <v>0.38611111111111113</v>
      </c>
    </row>
    <row r="18" spans="1:10">
      <c r="A18" s="27">
        <f t="shared" si="4"/>
        <v>11</v>
      </c>
      <c r="B18" s="20" t="s">
        <v>18</v>
      </c>
      <c r="C18" s="28">
        <v>157</v>
      </c>
      <c r="D18" s="29">
        <v>104</v>
      </c>
      <c r="E18" s="23">
        <f>RANK(D18,$D$8:$D$45)</f>
        <v>14</v>
      </c>
      <c r="F18" s="24">
        <f t="shared" si="2"/>
        <v>0.50961538461538458</v>
      </c>
      <c r="G18" s="25">
        <v>450</v>
      </c>
      <c r="H18" s="26">
        <v>283</v>
      </c>
      <c r="I18" s="23">
        <f>RANK(H18,$H$8:$H$45)</f>
        <v>11</v>
      </c>
      <c r="J18" s="24">
        <f t="shared" si="3"/>
        <v>0.59010600706713778</v>
      </c>
    </row>
    <row r="19" spans="1:10">
      <c r="A19" s="27">
        <f t="shared" si="4"/>
        <v>12</v>
      </c>
      <c r="B19" s="20" t="s">
        <v>24</v>
      </c>
      <c r="C19" s="28">
        <v>123</v>
      </c>
      <c r="D19" s="29">
        <v>69</v>
      </c>
      <c r="E19" s="23">
        <f>RANK(D19,$D$8:$D$45)</f>
        <v>17</v>
      </c>
      <c r="F19" s="24">
        <f t="shared" si="2"/>
        <v>0.78260869565217395</v>
      </c>
      <c r="G19" s="25">
        <v>354</v>
      </c>
      <c r="H19" s="26">
        <v>162</v>
      </c>
      <c r="I19" s="23">
        <f>RANK(H19,$H$8:$H$45)</f>
        <v>17</v>
      </c>
      <c r="J19" s="24">
        <f t="shared" si="3"/>
        <v>1.1851851851851851</v>
      </c>
    </row>
    <row r="20" spans="1:10">
      <c r="A20" s="27">
        <f t="shared" si="4"/>
        <v>13</v>
      </c>
      <c r="B20" s="20" t="s">
        <v>23</v>
      </c>
      <c r="C20" s="28">
        <v>184</v>
      </c>
      <c r="D20" s="29">
        <v>68</v>
      </c>
      <c r="E20" s="23">
        <f>RANK(D20,$D$8:$D$45)</f>
        <v>18</v>
      </c>
      <c r="F20" s="24">
        <f t="shared" si="2"/>
        <v>1.7058823529411764</v>
      </c>
      <c r="G20" s="25">
        <v>309</v>
      </c>
      <c r="H20" s="26">
        <v>164</v>
      </c>
      <c r="I20" s="23">
        <f>RANK(H20,$H$8:$H$45)</f>
        <v>16</v>
      </c>
      <c r="J20" s="24">
        <f t="shared" si="3"/>
        <v>0.88414634146341464</v>
      </c>
    </row>
    <row r="21" spans="1:10">
      <c r="A21" s="27">
        <f t="shared" si="4"/>
        <v>14</v>
      </c>
      <c r="B21" s="20" t="s">
        <v>25</v>
      </c>
      <c r="C21" s="28">
        <v>136</v>
      </c>
      <c r="D21" s="29">
        <v>79</v>
      </c>
      <c r="E21" s="23">
        <f>RANK(D21,$D$8:$D$45)</f>
        <v>15</v>
      </c>
      <c r="F21" s="24">
        <f t="shared" si="2"/>
        <v>0.72151898734177211</v>
      </c>
      <c r="G21" s="25">
        <v>269</v>
      </c>
      <c r="H21" s="26">
        <v>152</v>
      </c>
      <c r="I21" s="23">
        <f>RANK(H21,$H$8:$H$45)</f>
        <v>18</v>
      </c>
      <c r="J21" s="24">
        <f t="shared" si="3"/>
        <v>0.76973684210526316</v>
      </c>
    </row>
    <row r="22" spans="1:10">
      <c r="A22" s="27">
        <f t="shared" si="4"/>
        <v>15</v>
      </c>
      <c r="B22" s="20" t="s">
        <v>21</v>
      </c>
      <c r="C22" s="28">
        <v>107</v>
      </c>
      <c r="D22" s="29">
        <v>135</v>
      </c>
      <c r="E22" s="23">
        <f>RANK(D22,$D$8:$D$45)</f>
        <v>13</v>
      </c>
      <c r="F22" s="24">
        <f t="shared" si="2"/>
        <v>-0.2074074074074074</v>
      </c>
      <c r="G22" s="25">
        <v>248</v>
      </c>
      <c r="H22" s="26">
        <v>218</v>
      </c>
      <c r="I22" s="23">
        <f>RANK(H22,$H$8:$H$45)</f>
        <v>14</v>
      </c>
      <c r="J22" s="24">
        <f t="shared" si="3"/>
        <v>0.13761467889908258</v>
      </c>
    </row>
    <row r="23" spans="1:10">
      <c r="A23" s="27">
        <f t="shared" si="4"/>
        <v>16</v>
      </c>
      <c r="B23" s="20" t="s">
        <v>22</v>
      </c>
      <c r="C23" s="28">
        <v>108</v>
      </c>
      <c r="D23" s="29">
        <v>78</v>
      </c>
      <c r="E23" s="23">
        <f>RANK(D23,$D$8:$D$45)</f>
        <v>16</v>
      </c>
      <c r="F23" s="24">
        <f t="shared" si="2"/>
        <v>0.38461538461538464</v>
      </c>
      <c r="G23" s="25">
        <v>235</v>
      </c>
      <c r="H23" s="26">
        <v>212</v>
      </c>
      <c r="I23" s="23">
        <f>RANK(H23,$H$8:$H$45)</f>
        <v>15</v>
      </c>
      <c r="J23" s="24">
        <f t="shared" si="3"/>
        <v>0.10849056603773585</v>
      </c>
    </row>
    <row r="24" spans="1:10">
      <c r="A24" s="27">
        <f t="shared" si="4"/>
        <v>17</v>
      </c>
      <c r="B24" s="20" t="s">
        <v>20</v>
      </c>
      <c r="C24" s="28">
        <v>61</v>
      </c>
      <c r="D24" s="29">
        <v>144</v>
      </c>
      <c r="E24" s="23">
        <f>RANK(D24,$D$8:$D$45)</f>
        <v>11</v>
      </c>
      <c r="F24" s="24">
        <f t="shared" si="2"/>
        <v>-0.57638888888888884</v>
      </c>
      <c r="G24" s="25">
        <v>176</v>
      </c>
      <c r="H24" s="26">
        <v>230</v>
      </c>
      <c r="I24" s="23">
        <f>RANK(H24,$H$8:$H$45)</f>
        <v>13</v>
      </c>
      <c r="J24" s="24">
        <f t="shared" si="3"/>
        <v>-0.23478260869565218</v>
      </c>
    </row>
    <row r="25" spans="1:10">
      <c r="A25" s="27">
        <f t="shared" si="4"/>
        <v>18</v>
      </c>
      <c r="B25" s="20" t="s">
        <v>28</v>
      </c>
      <c r="C25" s="28">
        <v>64</v>
      </c>
      <c r="D25" s="29">
        <v>58</v>
      </c>
      <c r="E25" s="23">
        <f>RANK(D25,$D$8:$D$45)</f>
        <v>20</v>
      </c>
      <c r="F25" s="24">
        <f t="shared" si="2"/>
        <v>0.10344827586206896</v>
      </c>
      <c r="G25" s="25">
        <v>141</v>
      </c>
      <c r="H25" s="26">
        <v>112</v>
      </c>
      <c r="I25" s="23">
        <f>RANK(H25,$H$8:$H$45)</f>
        <v>21</v>
      </c>
      <c r="J25" s="24">
        <f t="shared" si="3"/>
        <v>0.25892857142857145</v>
      </c>
    </row>
    <row r="26" spans="1:10">
      <c r="A26" s="27">
        <f t="shared" si="4"/>
        <v>19</v>
      </c>
      <c r="B26" s="20" t="s">
        <v>27</v>
      </c>
      <c r="C26" s="28">
        <v>51</v>
      </c>
      <c r="D26" s="29">
        <v>62</v>
      </c>
      <c r="E26" s="23">
        <f>RANK(D26,$D$8:$D$45)</f>
        <v>19</v>
      </c>
      <c r="F26" s="24">
        <f t="shared" si="2"/>
        <v>-0.17741935483870969</v>
      </c>
      <c r="G26" s="25">
        <v>99</v>
      </c>
      <c r="H26" s="26">
        <v>129</v>
      </c>
      <c r="I26" s="23">
        <f>RANK(H26,$H$8:$H$45)</f>
        <v>20</v>
      </c>
      <c r="J26" s="24">
        <f t="shared" si="3"/>
        <v>-0.23255813953488372</v>
      </c>
    </row>
    <row r="27" spans="1:10">
      <c r="A27" s="27">
        <f t="shared" si="4"/>
        <v>20</v>
      </c>
      <c r="B27" s="20" t="s">
        <v>29</v>
      </c>
      <c r="C27" s="28">
        <v>43</v>
      </c>
      <c r="D27" s="29">
        <v>45</v>
      </c>
      <c r="E27" s="23">
        <f>RANK(D27,$D$8:$D$45)</f>
        <v>23</v>
      </c>
      <c r="F27" s="24">
        <f t="shared" si="2"/>
        <v>-4.4444444444444446E-2</v>
      </c>
      <c r="G27" s="25">
        <v>96</v>
      </c>
      <c r="H27" s="26">
        <v>112</v>
      </c>
      <c r="I27" s="23">
        <f>RANK(H27,$H$8:$H$45)</f>
        <v>21</v>
      </c>
      <c r="J27" s="24">
        <f t="shared" si="3"/>
        <v>-0.14285714285714285</v>
      </c>
    </row>
    <row r="28" spans="1:10">
      <c r="A28" s="27">
        <f t="shared" si="4"/>
        <v>21</v>
      </c>
      <c r="B28" s="20" t="s">
        <v>31</v>
      </c>
      <c r="C28" s="28">
        <v>48</v>
      </c>
      <c r="D28" s="29">
        <v>33</v>
      </c>
      <c r="E28" s="23">
        <f>RANK(D28,$D$8:$D$45)</f>
        <v>24</v>
      </c>
      <c r="F28" s="24">
        <f t="shared" si="2"/>
        <v>0.45454545454545453</v>
      </c>
      <c r="G28" s="25">
        <v>94</v>
      </c>
      <c r="H28" s="26">
        <v>62</v>
      </c>
      <c r="I28" s="23">
        <f>RANK(H28,$H$8:$H$45)</f>
        <v>24</v>
      </c>
      <c r="J28" s="24">
        <f t="shared" si="3"/>
        <v>0.5161290322580645</v>
      </c>
    </row>
    <row r="29" spans="1:10">
      <c r="A29" s="27">
        <f t="shared" si="4"/>
        <v>22</v>
      </c>
      <c r="B29" s="20" t="s">
        <v>26</v>
      </c>
      <c r="C29" s="28">
        <v>19</v>
      </c>
      <c r="D29" s="29">
        <v>57</v>
      </c>
      <c r="E29" s="23">
        <f>RANK(D29,$D$8:$D$45)</f>
        <v>21</v>
      </c>
      <c r="F29" s="24">
        <f t="shared" si="2"/>
        <v>-0.66666666666666663</v>
      </c>
      <c r="G29" s="25">
        <v>88</v>
      </c>
      <c r="H29" s="26">
        <v>132</v>
      </c>
      <c r="I29" s="23">
        <f>RANK(H29,$H$8:$H$45)</f>
        <v>19</v>
      </c>
      <c r="J29" s="24">
        <f t="shared" si="3"/>
        <v>-0.33333333333333331</v>
      </c>
    </row>
    <row r="30" spans="1:10">
      <c r="A30" s="27">
        <f t="shared" si="4"/>
        <v>23</v>
      </c>
      <c r="B30" s="20" t="s">
        <v>19</v>
      </c>
      <c r="C30" s="28">
        <v>19</v>
      </c>
      <c r="D30" s="29">
        <v>143</v>
      </c>
      <c r="E30" s="23">
        <f>RANK(D30,$D$8:$D$45)</f>
        <v>12</v>
      </c>
      <c r="F30" s="24">
        <f t="shared" si="2"/>
        <v>-0.86713286713286708</v>
      </c>
      <c r="G30" s="25">
        <v>84</v>
      </c>
      <c r="H30" s="26">
        <v>255</v>
      </c>
      <c r="I30" s="23">
        <f>RANK(H30,$H$8:$H$45)</f>
        <v>12</v>
      </c>
      <c r="J30" s="24">
        <f t="shared" si="3"/>
        <v>-0.6705882352941176</v>
      </c>
    </row>
    <row r="31" spans="1:10">
      <c r="A31" s="27">
        <f t="shared" si="4"/>
        <v>24</v>
      </c>
      <c r="B31" s="20" t="s">
        <v>34</v>
      </c>
      <c r="C31" s="28">
        <v>50</v>
      </c>
      <c r="D31" s="29">
        <v>11</v>
      </c>
      <c r="E31" s="23">
        <f>RANK(D31,$D$8:$D$45)</f>
        <v>27</v>
      </c>
      <c r="F31" s="24">
        <f t="shared" si="2"/>
        <v>3.5454545454545454</v>
      </c>
      <c r="G31" s="25">
        <v>63</v>
      </c>
      <c r="H31" s="26">
        <v>29</v>
      </c>
      <c r="I31" s="23">
        <f>RANK(H31,$H$8:$H$45)</f>
        <v>27</v>
      </c>
      <c r="J31" s="24">
        <f t="shared" si="3"/>
        <v>1.1724137931034482</v>
      </c>
    </row>
    <row r="32" spans="1:10">
      <c r="A32" s="27">
        <f t="shared" si="4"/>
        <v>25</v>
      </c>
      <c r="B32" s="20" t="s">
        <v>30</v>
      </c>
      <c r="C32" s="28">
        <v>25</v>
      </c>
      <c r="D32" s="29">
        <v>50</v>
      </c>
      <c r="E32" s="23">
        <f>RANK(D32,$D$8:$D$45)</f>
        <v>22</v>
      </c>
      <c r="F32" s="24">
        <f t="shared" si="2"/>
        <v>-0.5</v>
      </c>
      <c r="G32" s="25">
        <v>54</v>
      </c>
      <c r="H32" s="26">
        <v>102</v>
      </c>
      <c r="I32" s="23">
        <f>RANK(H32,$H$8:$H$45)</f>
        <v>23</v>
      </c>
      <c r="J32" s="24">
        <f t="shared" si="3"/>
        <v>-0.47058823529411764</v>
      </c>
    </row>
    <row r="33" spans="1:10">
      <c r="A33" s="27">
        <f t="shared" si="4"/>
        <v>26</v>
      </c>
      <c r="B33" s="20" t="s">
        <v>33</v>
      </c>
      <c r="C33" s="28">
        <v>24</v>
      </c>
      <c r="D33" s="29">
        <v>33</v>
      </c>
      <c r="E33" s="23">
        <f>RANK(D33,$D$8:$D$45)</f>
        <v>24</v>
      </c>
      <c r="F33" s="24">
        <f t="shared" si="2"/>
        <v>-0.27272727272727271</v>
      </c>
      <c r="G33" s="25">
        <v>38</v>
      </c>
      <c r="H33" s="26">
        <v>50</v>
      </c>
      <c r="I33" s="23">
        <f>RANK(H33,$H$8:$H$45)</f>
        <v>26</v>
      </c>
      <c r="J33" s="24">
        <f t="shared" si="3"/>
        <v>-0.24</v>
      </c>
    </row>
    <row r="34" spans="1:10">
      <c r="A34" s="27">
        <f t="shared" si="4"/>
        <v>27</v>
      </c>
      <c r="B34" s="20" t="s">
        <v>41</v>
      </c>
      <c r="C34" s="28">
        <v>4</v>
      </c>
      <c r="D34" s="29">
        <v>0</v>
      </c>
      <c r="E34" s="23">
        <f>RANK(D34,$D$8:$D$45)</f>
        <v>34</v>
      </c>
      <c r="F34" s="24">
        <f t="shared" si="2"/>
        <v>1</v>
      </c>
      <c r="G34" s="25">
        <v>33</v>
      </c>
      <c r="H34" s="26">
        <v>0</v>
      </c>
      <c r="I34" s="23">
        <f>RANK(H34,$H$8:$H$45)</f>
        <v>34</v>
      </c>
      <c r="J34" s="24">
        <f t="shared" si="3"/>
        <v>1</v>
      </c>
    </row>
    <row r="35" spans="1:10">
      <c r="A35" s="27">
        <f t="shared" si="4"/>
        <v>28</v>
      </c>
      <c r="B35" s="20" t="s">
        <v>39</v>
      </c>
      <c r="C35" s="28">
        <v>1</v>
      </c>
      <c r="D35" s="29">
        <v>1</v>
      </c>
      <c r="E35" s="23">
        <f>RANK(D35,$D$8:$D$45)</f>
        <v>30</v>
      </c>
      <c r="F35" s="24">
        <f t="shared" si="2"/>
        <v>0</v>
      </c>
      <c r="G35" s="25">
        <v>20</v>
      </c>
      <c r="H35" s="26">
        <v>2</v>
      </c>
      <c r="I35" s="23">
        <f>RANK(H35,$H$8:$H$45)</f>
        <v>32</v>
      </c>
      <c r="J35" s="24">
        <f t="shared" si="3"/>
        <v>9</v>
      </c>
    </row>
    <row r="36" spans="1:10">
      <c r="A36" s="27">
        <f t="shared" si="4"/>
        <v>29</v>
      </c>
      <c r="B36" s="20" t="s">
        <v>35</v>
      </c>
      <c r="C36" s="28">
        <v>2</v>
      </c>
      <c r="D36" s="29">
        <v>1</v>
      </c>
      <c r="E36" s="23">
        <f>RANK(D36,$D$8:$D$45)</f>
        <v>30</v>
      </c>
      <c r="F36" s="24">
        <f t="shared" si="2"/>
        <v>1</v>
      </c>
      <c r="G36" s="25">
        <v>7</v>
      </c>
      <c r="H36" s="26">
        <v>7</v>
      </c>
      <c r="I36" s="23">
        <f>RANK(H36,$H$8:$H$45)</f>
        <v>28</v>
      </c>
      <c r="J36" s="24">
        <f t="shared" si="3"/>
        <v>0</v>
      </c>
    </row>
    <row r="37" spans="1:10">
      <c r="A37" s="27">
        <f t="shared" si="4"/>
        <v>30</v>
      </c>
      <c r="B37" s="20" t="s">
        <v>36</v>
      </c>
      <c r="C37" s="28">
        <v>4</v>
      </c>
      <c r="D37" s="29">
        <v>1</v>
      </c>
      <c r="E37" s="23">
        <f>RANK(D37,$D$8:$D$45)</f>
        <v>30</v>
      </c>
      <c r="F37" s="24">
        <f t="shared" si="2"/>
        <v>3</v>
      </c>
      <c r="G37" s="25">
        <v>6</v>
      </c>
      <c r="H37" s="26">
        <v>6</v>
      </c>
      <c r="I37" s="23">
        <f>RANK(H37,$H$8:$H$45)</f>
        <v>29</v>
      </c>
      <c r="J37" s="24">
        <f t="shared" si="3"/>
        <v>0</v>
      </c>
    </row>
    <row r="38" spans="1:10">
      <c r="A38" s="27">
        <f t="shared" si="4"/>
        <v>31</v>
      </c>
      <c r="B38" s="20" t="s">
        <v>37</v>
      </c>
      <c r="C38" s="28">
        <v>4</v>
      </c>
      <c r="D38" s="29">
        <v>2</v>
      </c>
      <c r="E38" s="23">
        <f>RANK(D38,$D$8:$D$45)</f>
        <v>29</v>
      </c>
      <c r="F38" s="24">
        <f t="shared" si="2"/>
        <v>1</v>
      </c>
      <c r="G38" s="25">
        <v>4</v>
      </c>
      <c r="H38" s="26">
        <v>5</v>
      </c>
      <c r="I38" s="23">
        <f>RANK(H38,$H$8:$H$45)</f>
        <v>30</v>
      </c>
      <c r="J38" s="24">
        <f t="shared" si="3"/>
        <v>-0.2</v>
      </c>
    </row>
    <row r="39" spans="1:10">
      <c r="A39" s="27">
        <f t="shared" si="4"/>
        <v>32</v>
      </c>
      <c r="B39" s="20" t="s">
        <v>38</v>
      </c>
      <c r="C39" s="28">
        <v>1</v>
      </c>
      <c r="D39" s="29">
        <v>3</v>
      </c>
      <c r="E39" s="23">
        <f>RANK(D39,$D$8:$D$45)</f>
        <v>28</v>
      </c>
      <c r="F39" s="24">
        <f t="shared" si="2"/>
        <v>-0.66666666666666663</v>
      </c>
      <c r="G39" s="25">
        <v>2</v>
      </c>
      <c r="H39" s="26">
        <v>4</v>
      </c>
      <c r="I39" s="23">
        <f>RANK(H39,$H$8:$H$45)</f>
        <v>31</v>
      </c>
      <c r="J39" s="24">
        <f t="shared" si="3"/>
        <v>-0.5</v>
      </c>
    </row>
    <row r="40" spans="1:10">
      <c r="A40" s="27">
        <f t="shared" si="4"/>
        <v>33</v>
      </c>
      <c r="B40" s="20" t="s">
        <v>32</v>
      </c>
      <c r="C40" s="28">
        <v>2</v>
      </c>
      <c r="D40" s="29">
        <v>13</v>
      </c>
      <c r="E40" s="23">
        <f>RANK(D40,$D$8:$D$45)</f>
        <v>26</v>
      </c>
      <c r="F40" s="24">
        <f t="shared" si="2"/>
        <v>-0.84615384615384615</v>
      </c>
      <c r="G40" s="25">
        <v>2</v>
      </c>
      <c r="H40" s="26">
        <v>51</v>
      </c>
      <c r="I40" s="23">
        <f>RANK(H40,$H$8:$H$45)</f>
        <v>25</v>
      </c>
      <c r="J40" s="24">
        <f t="shared" si="3"/>
        <v>-0.96078431372549022</v>
      </c>
    </row>
    <row r="41" spans="1:10">
      <c r="A41" s="27">
        <f t="shared" si="4"/>
        <v>34</v>
      </c>
      <c r="B41" s="20" t="s">
        <v>46</v>
      </c>
      <c r="C41" s="28">
        <v>0</v>
      </c>
      <c r="D41" s="29">
        <v>0</v>
      </c>
      <c r="E41" s="23">
        <f>RANK(D41,$D$8:$D$45)</f>
        <v>34</v>
      </c>
      <c r="F41" s="24">
        <f t="shared" si="2"/>
        <v>0</v>
      </c>
      <c r="G41" s="25">
        <v>1</v>
      </c>
      <c r="H41" s="26">
        <v>0</v>
      </c>
      <c r="I41" s="23">
        <f>RANK(H41,$H$8:$H$45)</f>
        <v>34</v>
      </c>
      <c r="J41" s="24">
        <f t="shared" si="3"/>
        <v>1</v>
      </c>
    </row>
    <row r="42" spans="1:10">
      <c r="A42" s="27">
        <f t="shared" si="4"/>
        <v>35</v>
      </c>
      <c r="B42" s="20" t="s">
        <v>40</v>
      </c>
      <c r="C42" s="28">
        <v>1</v>
      </c>
      <c r="D42" s="29">
        <v>1</v>
      </c>
      <c r="E42" s="23">
        <f>RANK(D42,$D$8:$D$45)</f>
        <v>30</v>
      </c>
      <c r="F42" s="24">
        <f t="shared" si="2"/>
        <v>0</v>
      </c>
      <c r="G42" s="25">
        <v>1</v>
      </c>
      <c r="H42" s="26">
        <v>1</v>
      </c>
      <c r="I42" s="23">
        <f>RANK(H42,$H$8:$H$45)</f>
        <v>33</v>
      </c>
      <c r="J42" s="24">
        <f t="shared" si="3"/>
        <v>0</v>
      </c>
    </row>
    <row r="43" spans="1:10">
      <c r="A43" s="27">
        <f t="shared" si="4"/>
        <v>36</v>
      </c>
      <c r="B43" s="20" t="s">
        <v>47</v>
      </c>
      <c r="C43" s="28">
        <v>0</v>
      </c>
      <c r="D43" s="29">
        <v>0</v>
      </c>
      <c r="E43" s="23">
        <f>RANK(D43,$D$8:$D$45)</f>
        <v>34</v>
      </c>
      <c r="F43" s="24">
        <f t="shared" si="2"/>
        <v>0</v>
      </c>
      <c r="G43" s="25">
        <v>1</v>
      </c>
      <c r="H43" s="26">
        <v>0</v>
      </c>
      <c r="I43" s="23">
        <f>RANK(H43,$H$8:$H$45)</f>
        <v>34</v>
      </c>
      <c r="J43" s="24">
        <f t="shared" si="3"/>
        <v>1</v>
      </c>
    </row>
    <row r="44" spans="1:10">
      <c r="A44" s="27">
        <f t="shared" si="4"/>
        <v>37</v>
      </c>
      <c r="B44" s="20" t="s">
        <v>48</v>
      </c>
      <c r="C44" s="28">
        <v>1</v>
      </c>
      <c r="D44" s="29">
        <v>0</v>
      </c>
      <c r="E44" s="23">
        <f>RANK(D44,$D$8:$D$45)</f>
        <v>34</v>
      </c>
      <c r="F44" s="24">
        <f t="shared" si="2"/>
        <v>1</v>
      </c>
      <c r="G44" s="25">
        <v>1</v>
      </c>
      <c r="H44" s="26">
        <v>0</v>
      </c>
      <c r="I44" s="23">
        <f>RANK(H44,$H$8:$H$45)</f>
        <v>34</v>
      </c>
      <c r="J44" s="24">
        <f t="shared" si="3"/>
        <v>1</v>
      </c>
    </row>
    <row r="45" spans="1:10" ht="12" thickBot="1">
      <c r="A45" s="30">
        <f t="shared" si="4"/>
        <v>38</v>
      </c>
      <c r="B45" s="31" t="s">
        <v>49</v>
      </c>
      <c r="C45" s="32">
        <v>0</v>
      </c>
      <c r="D45" s="33">
        <v>0</v>
      </c>
      <c r="E45" s="34">
        <f>RANK(D45,$D$8:$D$45)</f>
        <v>34</v>
      </c>
      <c r="F45" s="35">
        <f t="shared" si="2"/>
        <v>0</v>
      </c>
      <c r="G45" s="36">
        <v>1</v>
      </c>
      <c r="H45" s="37">
        <v>0</v>
      </c>
      <c r="I45" s="34">
        <f>RANK(H45,$H$8:$H$45)</f>
        <v>34</v>
      </c>
      <c r="J45" s="35">
        <f t="shared" si="3"/>
        <v>1</v>
      </c>
    </row>
    <row r="46" spans="1:10">
      <c r="A46" s="38"/>
      <c r="B46" s="39"/>
      <c r="C46" s="40"/>
      <c r="D46" s="40"/>
      <c r="E46" s="41"/>
      <c r="F46" s="42"/>
      <c r="G46" s="38"/>
      <c r="H46" s="40"/>
      <c r="I46" s="41"/>
      <c r="J46" s="42"/>
    </row>
    <row r="47" spans="1:10">
      <c r="A47" s="38"/>
      <c r="B47" s="39"/>
      <c r="C47" s="40"/>
      <c r="D47" s="40"/>
      <c r="E47" s="41"/>
      <c r="F47" s="42"/>
      <c r="G47" s="38"/>
      <c r="H47" s="40"/>
      <c r="I47" s="41"/>
      <c r="J47" s="42"/>
    </row>
    <row r="48" spans="1:10">
      <c r="A48" s="38"/>
      <c r="B48" s="39"/>
      <c r="C48" s="40"/>
      <c r="D48" s="40"/>
      <c r="E48" s="41"/>
      <c r="F48" s="42"/>
      <c r="G48" s="38"/>
      <c r="H48" s="40"/>
      <c r="I48" s="41"/>
      <c r="J48" s="42"/>
    </row>
    <row r="49" spans="1:10">
      <c r="A49" s="38"/>
      <c r="B49" s="39"/>
      <c r="C49" s="40"/>
      <c r="D49" s="40"/>
      <c r="E49" s="41"/>
      <c r="F49" s="42"/>
      <c r="G49" s="38"/>
      <c r="H49" s="40"/>
      <c r="I49" s="41"/>
      <c r="J49" s="42"/>
    </row>
    <row r="50" spans="1:10">
      <c r="A50" s="38"/>
      <c r="B50" s="39"/>
      <c r="C50" s="40"/>
      <c r="D50" s="40"/>
      <c r="E50" s="41"/>
      <c r="F50" s="42"/>
      <c r="G50" s="38"/>
      <c r="H50" s="40"/>
      <c r="I50" s="41"/>
      <c r="J50" s="42"/>
    </row>
    <row r="51" spans="1:10">
      <c r="A51" s="38"/>
      <c r="B51" s="43"/>
      <c r="C51" s="39"/>
      <c r="D51" s="40"/>
      <c r="E51" s="41"/>
      <c r="F51" s="42"/>
      <c r="G51" s="43"/>
      <c r="H51" s="38"/>
      <c r="I51" s="41"/>
      <c r="J51" s="42"/>
    </row>
    <row r="52" spans="1:10">
      <c r="A52" s="38"/>
      <c r="B52" s="43"/>
      <c r="C52" s="39"/>
      <c r="D52" s="40"/>
      <c r="E52" s="41"/>
      <c r="F52" s="42"/>
      <c r="G52" s="43"/>
      <c r="H52" s="38"/>
      <c r="I52" s="41"/>
      <c r="J52" s="42"/>
    </row>
    <row r="53" spans="1:10">
      <c r="A53" s="38"/>
      <c r="B53" s="43"/>
      <c r="C53" s="39"/>
      <c r="D53" s="40"/>
      <c r="E53" s="41"/>
      <c r="F53" s="42"/>
      <c r="G53" s="43"/>
      <c r="H53" s="38"/>
      <c r="I53" s="41"/>
      <c r="J53" s="42"/>
    </row>
    <row r="54" spans="1:10">
      <c r="A54" s="38"/>
      <c r="B54" s="43"/>
      <c r="C54" s="39"/>
      <c r="D54" s="40"/>
      <c r="E54" s="41"/>
      <c r="F54" s="42"/>
      <c r="G54" s="43"/>
      <c r="H54" s="38"/>
      <c r="I54" s="41"/>
      <c r="J54" s="42"/>
    </row>
    <row r="55" spans="1:10">
      <c r="A55" s="38"/>
      <c r="B55" s="43"/>
      <c r="C55" s="39"/>
      <c r="D55" s="40"/>
      <c r="E55" s="41"/>
      <c r="F55" s="42"/>
      <c r="G55" s="43"/>
      <c r="H55" s="38"/>
      <c r="I55" s="41"/>
      <c r="J55" s="42"/>
    </row>
    <row r="56" spans="1:10">
      <c r="A56" s="38"/>
      <c r="B56" s="43"/>
      <c r="C56" s="39"/>
      <c r="D56" s="40"/>
      <c r="E56" s="41"/>
      <c r="F56" s="42"/>
      <c r="G56" s="43"/>
      <c r="H56" s="38"/>
      <c r="I56" s="41"/>
      <c r="J56" s="42"/>
    </row>
    <row r="57" spans="1:10">
      <c r="A57" s="38"/>
      <c r="B57" s="43"/>
      <c r="C57" s="39"/>
      <c r="D57" s="40"/>
      <c r="E57" s="41"/>
      <c r="F57" s="42"/>
      <c r="G57" s="43"/>
      <c r="H57" s="38"/>
      <c r="I57" s="41"/>
      <c r="J57" s="42"/>
    </row>
    <row r="58" spans="1:10">
      <c r="A58" s="38"/>
      <c r="B58" s="43"/>
      <c r="C58" s="39"/>
      <c r="D58" s="40"/>
      <c r="E58" s="41"/>
      <c r="F58" s="42"/>
      <c r="G58" s="43"/>
      <c r="H58" s="38"/>
      <c r="I58" s="41"/>
      <c r="J58" s="42"/>
    </row>
    <row r="59" spans="1:10">
      <c r="A59" s="43"/>
      <c r="C59" s="44"/>
      <c r="D59" s="44"/>
    </row>
    <row r="60" spans="1:10">
      <c r="C60" s="44"/>
      <c r="D60" s="44"/>
    </row>
    <row r="61" spans="1:10">
      <c r="C61" s="44"/>
      <c r="D61" s="44"/>
    </row>
    <row r="62" spans="1:10">
      <c r="C62" s="44"/>
      <c r="D62" s="44"/>
    </row>
    <row r="63" spans="1:10">
      <c r="C63" s="44"/>
      <c r="D63" s="44"/>
    </row>
    <row r="64" spans="1:10">
      <c r="C64" s="44"/>
      <c r="D64" s="44"/>
    </row>
    <row r="65" spans="3:4">
      <c r="C65" s="44"/>
      <c r="D65" s="44"/>
    </row>
  </sheetData>
  <mergeCells count="4">
    <mergeCell ref="A3:J3"/>
    <mergeCell ref="A4:J4"/>
    <mergeCell ref="D6:E6"/>
    <mergeCell ref="H6:I6"/>
  </mergeCells>
  <pageMargins left="0.55118110236220474" right="0.35433070866141736" top="0.31496062992125984" bottom="0.19685039370078741" header="0.23622047244094491" footer="0.51181102362204722"/>
  <pageSetup paperSize="9" scale="107" orientation="portrait" r:id="rId1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colBreaks count="1" manualBreakCount="1">
    <brk id="10" max="76" man="1"/>
  </colBreaks>
  <legacyDrawing r:id="rId2"/>
  <oleObjects>
    <oleObject progId="StaticMetafile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D1413_Feb14</vt:lpstr>
      <vt:lpstr>D1413_Feb14!Print_Area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</dc:creator>
  <cp:lastModifiedBy>KOSTAS</cp:lastModifiedBy>
  <cp:lastPrinted>2013-03-08T14:40:44Z</cp:lastPrinted>
  <dcterms:created xsi:type="dcterms:W3CDTF">2013-03-08T14:39:29Z</dcterms:created>
  <dcterms:modified xsi:type="dcterms:W3CDTF">2014-03-07T17:06:30Z</dcterms:modified>
</cp:coreProperties>
</file>