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413_November14" sheetId="1" r:id="rId1"/>
  </sheets>
  <definedNames>
    <definedName name="_xlnm.Print_Area" localSheetId="0">D1413_November14!$A$1:$K$51</definedName>
  </definedNames>
  <calcPr calcId="145621"/>
</workbook>
</file>

<file path=xl/calcChain.xml><?xml version="1.0" encoding="utf-8"?>
<calcChain xmlns="http://schemas.openxmlformats.org/spreadsheetml/2006/main">
  <c r="C7" i="1" l="1"/>
  <c r="E7" i="1"/>
  <c r="I7" i="1"/>
  <c r="H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9" i="1"/>
  <c r="J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9" i="1"/>
  <c r="D8" i="1"/>
  <c r="K52" i="1"/>
  <c r="G52" i="1"/>
  <c r="F52" i="1"/>
  <c r="A52" i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51" i="1"/>
  <c r="K51" i="1"/>
  <c r="G49" i="1"/>
  <c r="K49" i="1"/>
  <c r="G50" i="1"/>
  <c r="K50" i="1"/>
  <c r="K48" i="1" l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<sst xmlns="http://schemas.openxmlformats.org/spreadsheetml/2006/main" count="57" uniqueCount="57">
  <si>
    <t xml:space="preserve">ΕΤΗΣΙΕΣ ΤΑΞΙΝΟΜΗΣΕΙΣ ΕΠΙΒΑΤΙΚΩΝ ΟΧΗΜΑΤΩΝ </t>
  </si>
  <si>
    <t xml:space="preserve">PC  CAR'S REGISTRATIONS </t>
  </si>
  <si>
    <t>YTD</t>
  </si>
  <si>
    <t>Brand</t>
  </si>
  <si>
    <t>% D14/13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</si>
  <si>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</si>
  <si>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</si>
  <si>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</si>
  <si>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</si>
  <si>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</si>
  <si>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</si>
  <si>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</si>
  <si>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</si>
  <si>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</si>
  <si>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</si>
  <si>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</si>
  <si>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</si>
  <si>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</si>
  <si>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</si>
  <si>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</si>
  <si>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</si>
  <si>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</si>
  <si>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</si>
  <si>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</si>
  <si>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</si>
  <si>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</si>
  <si>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</si>
  <si>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</si>
  <si>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</si>
  <si>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</si>
  <si>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</si>
  <si>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</si>
  <si>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</si>
  <si>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</si>
  <si>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</si>
  <si>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</si>
  <si>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</si>
  <si>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</si>
  <si>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</si>
  <si>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</si>
  <si>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MOBITECNO</t>
  </si>
  <si>
    <t>DAIHATSU</t>
  </si>
  <si>
    <t>CHANGAN</t>
  </si>
  <si>
    <t>BENTLEY</t>
  </si>
  <si>
    <t>JAGUAR</t>
  </si>
  <si>
    <t>HX AUTO</t>
  </si>
  <si>
    <t>SAAB</t>
  </si>
  <si>
    <t>IVECO</t>
  </si>
  <si>
    <t>HOBBY</t>
  </si>
  <si>
    <t>C.I./ROLLERTEAM</t>
  </si>
  <si>
    <t>MASERATI</t>
  </si>
  <si>
    <t>NOVEMBER '14 -YTD</t>
  </si>
  <si>
    <t>Nov. '14</t>
  </si>
  <si>
    <t>Nov. '13</t>
  </si>
  <si>
    <t>Nov. '14-YTD</t>
  </si>
  <si>
    <t>Nov. '13-YTD</t>
  </si>
  <si>
    <t>LOTUS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</si>
</sst>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1" xfId="2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4"/>
  <sheetViews>
    <sheetView tabSelected="1" zoomScaleNormal="100" workbookViewId="0">
      <selection activeCell="A7" sqref="A7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140625" style="1" bestFit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51</v>
      </c>
      <c r="B2" s="4"/>
      <c r="C2" s="4"/>
      <c r="D2" s="4"/>
    </row>
    <row r="3" spans="1:11" ht="19.5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52" t="s">
        <v>52</v>
      </c>
      <c r="D6" s="53"/>
      <c r="E6" s="54" t="s">
        <v>53</v>
      </c>
      <c r="F6" s="55"/>
      <c r="G6" s="7" t="s">
        <v>4</v>
      </c>
      <c r="H6" s="8" t="s">
        <v>54</v>
      </c>
      <c r="I6" s="54" t="s">
        <v>55</v>
      </c>
      <c r="J6" s="55"/>
      <c r="K6" s="9" t="str">
        <f>G6</f>
        <v>% D14/13</v>
      </c>
    </row>
    <row r="7" spans="1:11" s="18" customFormat="1" ht="18.75" customHeight="1" thickBot="1" x14ac:dyDescent="0.25">
      <c r="A7" s="10" t="s">
        <v>5</v>
      </c>
      <c r="B7" s="11" t="s">
        <v>6</v>
      </c>
      <c r="C7" s="49">
        <f>SUM(C8:C52)</f>
        <v>4983</v>
      </c>
      <c r="D7" s="50"/>
      <c r="E7" s="12">
        <f>SUM(E8:E52)</f>
        <v>5465</v>
      </c>
      <c r="F7" s="13"/>
      <c r="G7" s="14">
        <f t="shared" ref="G7" si="0">(C7-E7)/E7</f>
        <v>-8.8197621225983527E-2</v>
      </c>
      <c r="H7" s="15">
        <f>SUM(H8:H52)</f>
        <v>64830</v>
      </c>
      <c r="I7" s="16">
        <f>SUM(I8:I52)</f>
        <v>54446</v>
      </c>
      <c r="J7" s="13"/>
      <c r="K7" s="17">
        <f t="shared" ref="K7" si="1">(H7-I7)/I7</f>
        <v>0.19072108143848951</v>
      </c>
    </row>
    <row r="8" spans="1:11" ht="12.75" x14ac:dyDescent="0.2">
      <c r="A8" s="30">
        <v>1</v>
      </c>
      <c r="B8" s="31" t="s">
        <v>7</v>
      </c>
      <c r="C8" s="32">
        <v>774</v>
      </c>
      <c r="D8" s="33">
        <f>RANK(C8,$C$8:$C$52)</f>
        <v>1</v>
      </c>
      <c r="E8" s="34">
        <v>641</v>
      </c>
      <c r="F8" s="33">
        <f t="shared" ref="F8:F51" si="2">RANK(E8,$E$8:$E$51)</f>
        <v>2</v>
      </c>
      <c r="G8" s="26">
        <f t="shared" ref="G8:G48" si="3">IF(ISERROR((C8-E8)/E8), IF(E8=0,IF(C8&gt;0,1,IF(C8=0,0,((C8-E8)/E8)))),(C8-E8)/E8)</f>
        <v>0.20748829953198128</v>
      </c>
      <c r="H8" s="35">
        <v>7298</v>
      </c>
      <c r="I8" s="36">
        <v>6053</v>
      </c>
      <c r="J8" s="33">
        <f>RANK(I8,$I$8:$I$52)</f>
        <v>1</v>
      </c>
      <c r="K8" s="28">
        <f t="shared" ref="K8:K48" si="4">IF(ISERROR((H8-I8)/I8), IF(I8=0,IF(H8&gt;0,1,IF(H8=0,0,((H8-I8)/I8)))),(H8-I8)/I8)</f>
        <v>0.20568313233107549</v>
      </c>
    </row>
    <row r="9" spans="1:11" ht="12.75" x14ac:dyDescent="0.2">
      <c r="A9" s="37">
        <f t="shared" ref="A9:A52" si="5">A8+1</f>
        <v>2</v>
      </c>
      <c r="B9" s="31" t="s">
        <v>9</v>
      </c>
      <c r="C9" s="38">
        <v>609</v>
      </c>
      <c r="D9" s="33">
        <f>RANK(C9,$C$8:$C$52)</f>
        <v>2</v>
      </c>
      <c r="E9" s="39">
        <v>727</v>
      </c>
      <c r="F9" s="33">
        <f t="shared" si="2"/>
        <v>1</v>
      </c>
      <c r="G9" s="26">
        <f t="shared" si="3"/>
        <v>-0.1623108665749656</v>
      </c>
      <c r="H9" s="35">
        <v>6340</v>
      </c>
      <c r="I9" s="36">
        <v>5847</v>
      </c>
      <c r="J9" s="33">
        <f>RANK(I9,$I$8:$I$52)</f>
        <v>2</v>
      </c>
      <c r="K9" s="28">
        <f t="shared" si="4"/>
        <v>8.4316743629211557E-2</v>
      </c>
    </row>
    <row r="10" spans="1:11" ht="12.75" x14ac:dyDescent="0.2">
      <c r="A10" s="37">
        <f t="shared" si="5"/>
        <v>3</v>
      </c>
      <c r="B10" s="31" t="s">
        <v>10</v>
      </c>
      <c r="C10" s="38">
        <v>411</v>
      </c>
      <c r="D10" s="33">
        <f t="shared" ref="D10:D52" si="6">RANK(C10,$C$8:$C$52)</f>
        <v>3</v>
      </c>
      <c r="E10" s="39">
        <v>567</v>
      </c>
      <c r="F10" s="33">
        <f t="shared" si="2"/>
        <v>3</v>
      </c>
      <c r="G10" s="26">
        <f t="shared" si="3"/>
        <v>-0.27513227513227512</v>
      </c>
      <c r="H10" s="35">
        <v>5917</v>
      </c>
      <c r="I10" s="36">
        <v>5249</v>
      </c>
      <c r="J10" s="33">
        <f t="shared" ref="J10:J52" si="7">RANK(I10,$I$8:$I$52)</f>
        <v>3</v>
      </c>
      <c r="K10" s="28">
        <f t="shared" si="4"/>
        <v>0.12726233568298723</v>
      </c>
    </row>
    <row r="11" spans="1:11" ht="12.75" x14ac:dyDescent="0.2">
      <c r="A11" s="37">
        <f t="shared" si="5"/>
        <v>4</v>
      </c>
      <c r="B11" s="31" t="s">
        <v>8</v>
      </c>
      <c r="C11" s="38">
        <v>239</v>
      </c>
      <c r="D11" s="33">
        <f t="shared" si="6"/>
        <v>6</v>
      </c>
      <c r="E11" s="39">
        <v>289</v>
      </c>
      <c r="F11" s="33">
        <f t="shared" si="2"/>
        <v>7</v>
      </c>
      <c r="G11" s="26">
        <f t="shared" si="3"/>
        <v>-0.17301038062283736</v>
      </c>
      <c r="H11" s="35">
        <v>5549</v>
      </c>
      <c r="I11" s="36">
        <v>3313</v>
      </c>
      <c r="J11" s="33">
        <f t="shared" si="7"/>
        <v>6</v>
      </c>
      <c r="K11" s="28">
        <f t="shared" si="4"/>
        <v>0.67491699366133417</v>
      </c>
    </row>
    <row r="12" spans="1:11" ht="12.75" x14ac:dyDescent="0.2">
      <c r="A12" s="37">
        <f t="shared" si="5"/>
        <v>5</v>
      </c>
      <c r="B12" s="31" t="s">
        <v>14</v>
      </c>
      <c r="C12" s="38">
        <v>218</v>
      </c>
      <c r="D12" s="33">
        <f t="shared" si="6"/>
        <v>9</v>
      </c>
      <c r="E12" s="39">
        <v>267</v>
      </c>
      <c r="F12" s="33">
        <f t="shared" si="2"/>
        <v>8</v>
      </c>
      <c r="G12" s="26">
        <f t="shared" si="3"/>
        <v>-0.18352059925093633</v>
      </c>
      <c r="H12" s="35">
        <v>3728</v>
      </c>
      <c r="I12" s="36">
        <v>3373</v>
      </c>
      <c r="J12" s="33">
        <f t="shared" si="7"/>
        <v>5</v>
      </c>
      <c r="K12" s="28">
        <f t="shared" si="4"/>
        <v>0.10524755410613697</v>
      </c>
    </row>
    <row r="13" spans="1:11" ht="12.75" x14ac:dyDescent="0.2">
      <c r="A13" s="37">
        <f t="shared" si="5"/>
        <v>6</v>
      </c>
      <c r="B13" s="31" t="s">
        <v>16</v>
      </c>
      <c r="C13" s="38">
        <v>148</v>
      </c>
      <c r="D13" s="33">
        <f t="shared" si="6"/>
        <v>14</v>
      </c>
      <c r="E13" s="39">
        <v>294</v>
      </c>
      <c r="F13" s="33">
        <f t="shared" si="2"/>
        <v>5</v>
      </c>
      <c r="G13" s="26">
        <f t="shared" si="3"/>
        <v>-0.49659863945578231</v>
      </c>
      <c r="H13" s="35">
        <v>3618</v>
      </c>
      <c r="I13" s="36">
        <v>3751</v>
      </c>
      <c r="J13" s="33">
        <f t="shared" si="7"/>
        <v>4</v>
      </c>
      <c r="K13" s="28">
        <f t="shared" si="4"/>
        <v>-3.5457211410290589E-2</v>
      </c>
    </row>
    <row r="14" spans="1:11" ht="12.75" x14ac:dyDescent="0.2">
      <c r="A14" s="37">
        <f t="shared" si="5"/>
        <v>7</v>
      </c>
      <c r="B14" s="31" t="s">
        <v>12</v>
      </c>
      <c r="C14" s="38">
        <v>227</v>
      </c>
      <c r="D14" s="33">
        <f t="shared" si="6"/>
        <v>7</v>
      </c>
      <c r="E14" s="39">
        <v>369</v>
      </c>
      <c r="F14" s="33">
        <f t="shared" si="2"/>
        <v>4</v>
      </c>
      <c r="G14" s="26">
        <f t="shared" si="3"/>
        <v>-0.38482384823848237</v>
      </c>
      <c r="H14" s="35">
        <v>3363</v>
      </c>
      <c r="I14" s="36">
        <v>2616</v>
      </c>
      <c r="J14" s="33">
        <f t="shared" si="7"/>
        <v>9</v>
      </c>
      <c r="K14" s="28">
        <f t="shared" si="4"/>
        <v>0.28555045871559631</v>
      </c>
    </row>
    <row r="15" spans="1:11" ht="12.75" x14ac:dyDescent="0.2">
      <c r="A15" s="37">
        <f t="shared" si="5"/>
        <v>8</v>
      </c>
      <c r="B15" s="31" t="s">
        <v>11</v>
      </c>
      <c r="C15" s="38">
        <v>147</v>
      </c>
      <c r="D15" s="33">
        <f t="shared" si="6"/>
        <v>15</v>
      </c>
      <c r="E15" s="39">
        <v>227</v>
      </c>
      <c r="F15" s="33">
        <f t="shared" si="2"/>
        <v>9</v>
      </c>
      <c r="G15" s="26">
        <f t="shared" si="3"/>
        <v>-0.3524229074889868</v>
      </c>
      <c r="H15" s="35">
        <v>3218</v>
      </c>
      <c r="I15" s="36">
        <v>2096</v>
      </c>
      <c r="J15" s="33">
        <f t="shared" si="7"/>
        <v>10</v>
      </c>
      <c r="K15" s="28">
        <f t="shared" si="4"/>
        <v>0.53530534351145043</v>
      </c>
    </row>
    <row r="16" spans="1:11" ht="12.75" x14ac:dyDescent="0.2">
      <c r="A16" s="37">
        <f t="shared" si="5"/>
        <v>9</v>
      </c>
      <c r="B16" s="31" t="s">
        <v>13</v>
      </c>
      <c r="C16" s="38">
        <v>307</v>
      </c>
      <c r="D16" s="33">
        <f t="shared" si="6"/>
        <v>5</v>
      </c>
      <c r="E16" s="39">
        <v>293</v>
      </c>
      <c r="F16" s="33">
        <f t="shared" si="2"/>
        <v>6</v>
      </c>
      <c r="G16" s="26">
        <f t="shared" si="3"/>
        <v>4.778156996587031E-2</v>
      </c>
      <c r="H16" s="35">
        <v>3130</v>
      </c>
      <c r="I16" s="36">
        <v>3183</v>
      </c>
      <c r="J16" s="33">
        <f t="shared" si="7"/>
        <v>7</v>
      </c>
      <c r="K16" s="28">
        <f t="shared" si="4"/>
        <v>-1.665095821551995E-2</v>
      </c>
    </row>
    <row r="17" spans="1:11" ht="12.75" x14ac:dyDescent="0.2">
      <c r="A17" s="37">
        <f t="shared" si="5"/>
        <v>10</v>
      </c>
      <c r="B17" s="31" t="s">
        <v>15</v>
      </c>
      <c r="C17" s="38">
        <v>203</v>
      </c>
      <c r="D17" s="33">
        <f t="shared" si="6"/>
        <v>10</v>
      </c>
      <c r="E17" s="39">
        <v>205</v>
      </c>
      <c r="F17" s="33">
        <f t="shared" si="2"/>
        <v>10</v>
      </c>
      <c r="G17" s="26">
        <f t="shared" si="3"/>
        <v>-9.7560975609756097E-3</v>
      </c>
      <c r="H17" s="35">
        <v>3111</v>
      </c>
      <c r="I17" s="36">
        <v>3049</v>
      </c>
      <c r="J17" s="33">
        <f t="shared" si="7"/>
        <v>8</v>
      </c>
      <c r="K17" s="28">
        <f t="shared" si="4"/>
        <v>2.0334535913414234E-2</v>
      </c>
    </row>
    <row r="18" spans="1:11" ht="12.75" x14ac:dyDescent="0.2">
      <c r="A18" s="37">
        <f t="shared" si="5"/>
        <v>11</v>
      </c>
      <c r="B18" s="31" t="s">
        <v>17</v>
      </c>
      <c r="C18" s="38">
        <v>149</v>
      </c>
      <c r="D18" s="33">
        <f t="shared" si="6"/>
        <v>13</v>
      </c>
      <c r="E18" s="39">
        <v>187</v>
      </c>
      <c r="F18" s="33">
        <f t="shared" si="2"/>
        <v>12</v>
      </c>
      <c r="G18" s="26">
        <f t="shared" si="3"/>
        <v>-0.20320855614973263</v>
      </c>
      <c r="H18" s="35">
        <v>2255</v>
      </c>
      <c r="I18" s="36">
        <v>1725</v>
      </c>
      <c r="J18" s="33">
        <f t="shared" si="7"/>
        <v>12</v>
      </c>
      <c r="K18" s="28">
        <f t="shared" si="4"/>
        <v>0.30724637681159422</v>
      </c>
    </row>
    <row r="19" spans="1:11" ht="12.75" x14ac:dyDescent="0.2">
      <c r="A19" s="37">
        <f t="shared" si="5"/>
        <v>12</v>
      </c>
      <c r="B19" s="31" t="s">
        <v>20</v>
      </c>
      <c r="C19" s="38">
        <v>183</v>
      </c>
      <c r="D19" s="33">
        <f t="shared" si="6"/>
        <v>12</v>
      </c>
      <c r="E19" s="39">
        <v>192</v>
      </c>
      <c r="F19" s="33">
        <f t="shared" si="2"/>
        <v>11</v>
      </c>
      <c r="G19" s="26">
        <f t="shared" si="3"/>
        <v>-4.6875E-2</v>
      </c>
      <c r="H19" s="35">
        <v>2250</v>
      </c>
      <c r="I19" s="36">
        <v>1087</v>
      </c>
      <c r="J19" s="33">
        <f t="shared" si="7"/>
        <v>17</v>
      </c>
      <c r="K19" s="28">
        <f t="shared" si="4"/>
        <v>1.0699172033118676</v>
      </c>
    </row>
    <row r="20" spans="1:11" ht="12.75" x14ac:dyDescent="0.2">
      <c r="A20" s="37">
        <f t="shared" si="5"/>
        <v>13</v>
      </c>
      <c r="B20" s="31" t="s">
        <v>19</v>
      </c>
      <c r="C20" s="38">
        <v>190</v>
      </c>
      <c r="D20" s="33">
        <f t="shared" si="6"/>
        <v>11</v>
      </c>
      <c r="E20" s="39">
        <v>150</v>
      </c>
      <c r="F20" s="33">
        <f t="shared" si="2"/>
        <v>14</v>
      </c>
      <c r="G20" s="26">
        <f t="shared" si="3"/>
        <v>0.26666666666666666</v>
      </c>
      <c r="H20" s="35">
        <v>2176</v>
      </c>
      <c r="I20" s="36">
        <v>1502</v>
      </c>
      <c r="J20" s="33">
        <f t="shared" si="7"/>
        <v>13</v>
      </c>
      <c r="K20" s="28">
        <f t="shared" si="4"/>
        <v>0.44873501997336884</v>
      </c>
    </row>
    <row r="21" spans="1:11" ht="12.75" x14ac:dyDescent="0.2">
      <c r="A21" s="37">
        <f t="shared" si="5"/>
        <v>14</v>
      </c>
      <c r="B21" s="31" t="s">
        <v>18</v>
      </c>
      <c r="C21" s="38">
        <v>123</v>
      </c>
      <c r="D21" s="33">
        <f t="shared" si="6"/>
        <v>16</v>
      </c>
      <c r="E21" s="39">
        <v>174</v>
      </c>
      <c r="F21" s="33">
        <f t="shared" si="2"/>
        <v>13</v>
      </c>
      <c r="G21" s="26">
        <f t="shared" si="3"/>
        <v>-0.29310344827586204</v>
      </c>
      <c r="H21" s="35">
        <v>1965</v>
      </c>
      <c r="I21" s="36">
        <v>1481</v>
      </c>
      <c r="J21" s="33">
        <f t="shared" si="7"/>
        <v>14</v>
      </c>
      <c r="K21" s="28">
        <f t="shared" si="4"/>
        <v>0.32680621201890614</v>
      </c>
    </row>
    <row r="22" spans="1:11" ht="12.75" x14ac:dyDescent="0.2">
      <c r="A22" s="37">
        <f t="shared" si="5"/>
        <v>15</v>
      </c>
      <c r="B22" s="31" t="s">
        <v>21</v>
      </c>
      <c r="C22" s="38">
        <v>114</v>
      </c>
      <c r="D22" s="33">
        <f t="shared" si="6"/>
        <v>17</v>
      </c>
      <c r="E22" s="39">
        <v>141</v>
      </c>
      <c r="F22" s="33">
        <f t="shared" si="2"/>
        <v>16</v>
      </c>
      <c r="G22" s="26">
        <f t="shared" si="3"/>
        <v>-0.19148936170212766</v>
      </c>
      <c r="H22" s="35">
        <v>1950</v>
      </c>
      <c r="I22" s="36">
        <v>1911</v>
      </c>
      <c r="J22" s="33">
        <f t="shared" si="7"/>
        <v>11</v>
      </c>
      <c r="K22" s="28">
        <f t="shared" si="4"/>
        <v>2.0408163265306121E-2</v>
      </c>
    </row>
    <row r="23" spans="1:11" ht="12.75" x14ac:dyDescent="0.2">
      <c r="A23" s="37">
        <f t="shared" si="5"/>
        <v>16</v>
      </c>
      <c r="B23" s="31" t="s">
        <v>23</v>
      </c>
      <c r="C23" s="38">
        <v>334</v>
      </c>
      <c r="D23" s="33">
        <f t="shared" si="6"/>
        <v>4</v>
      </c>
      <c r="E23" s="39">
        <v>79</v>
      </c>
      <c r="F23" s="33">
        <f t="shared" si="2"/>
        <v>19</v>
      </c>
      <c r="G23" s="26">
        <f t="shared" si="3"/>
        <v>3.2278481012658227</v>
      </c>
      <c r="H23" s="35">
        <v>1847</v>
      </c>
      <c r="I23" s="36">
        <v>1360</v>
      </c>
      <c r="J23" s="33">
        <f t="shared" si="7"/>
        <v>15</v>
      </c>
      <c r="K23" s="28">
        <f t="shared" si="4"/>
        <v>0.35808823529411765</v>
      </c>
    </row>
    <row r="24" spans="1:11" ht="12.75" x14ac:dyDescent="0.2">
      <c r="A24" s="37">
        <f t="shared" si="5"/>
        <v>17</v>
      </c>
      <c r="B24" s="31" t="s">
        <v>22</v>
      </c>
      <c r="C24" s="38">
        <v>226</v>
      </c>
      <c r="D24" s="33">
        <f t="shared" si="6"/>
        <v>8</v>
      </c>
      <c r="E24" s="39">
        <v>150</v>
      </c>
      <c r="F24" s="33">
        <f t="shared" si="2"/>
        <v>14</v>
      </c>
      <c r="G24" s="26">
        <f t="shared" si="3"/>
        <v>0.50666666666666671</v>
      </c>
      <c r="H24" s="35">
        <v>1636</v>
      </c>
      <c r="I24" s="36">
        <v>1309</v>
      </c>
      <c r="J24" s="33">
        <f t="shared" si="7"/>
        <v>16</v>
      </c>
      <c r="K24" s="28">
        <f t="shared" si="4"/>
        <v>0.24980901451489687</v>
      </c>
    </row>
    <row r="25" spans="1:11" ht="12.75" x14ac:dyDescent="0.2">
      <c r="A25" s="37">
        <f t="shared" si="5"/>
        <v>18</v>
      </c>
      <c r="B25" s="31" t="s">
        <v>24</v>
      </c>
      <c r="C25" s="38">
        <v>54</v>
      </c>
      <c r="D25" s="33">
        <f t="shared" si="6"/>
        <v>21</v>
      </c>
      <c r="E25" s="39">
        <v>69</v>
      </c>
      <c r="F25" s="33">
        <f t="shared" si="2"/>
        <v>20</v>
      </c>
      <c r="G25" s="26">
        <f t="shared" si="3"/>
        <v>-0.21739130434782608</v>
      </c>
      <c r="H25" s="35">
        <v>1128</v>
      </c>
      <c r="I25" s="36">
        <v>942</v>
      </c>
      <c r="J25" s="33">
        <f t="shared" si="7"/>
        <v>18</v>
      </c>
      <c r="K25" s="28">
        <f t="shared" si="4"/>
        <v>0.19745222929936307</v>
      </c>
    </row>
    <row r="26" spans="1:11" ht="12.75" x14ac:dyDescent="0.2">
      <c r="A26" s="37">
        <f t="shared" si="5"/>
        <v>19</v>
      </c>
      <c r="B26" s="31" t="s">
        <v>26</v>
      </c>
      <c r="C26" s="38">
        <v>64</v>
      </c>
      <c r="D26" s="33">
        <f t="shared" si="6"/>
        <v>18</v>
      </c>
      <c r="E26" s="39">
        <v>99</v>
      </c>
      <c r="F26" s="33">
        <f t="shared" si="2"/>
        <v>17</v>
      </c>
      <c r="G26" s="26">
        <f t="shared" si="3"/>
        <v>-0.35353535353535354</v>
      </c>
      <c r="H26" s="35">
        <v>869</v>
      </c>
      <c r="I26" s="36">
        <v>578</v>
      </c>
      <c r="J26" s="33">
        <f t="shared" si="7"/>
        <v>23</v>
      </c>
      <c r="K26" s="28">
        <f t="shared" si="4"/>
        <v>0.5034602076124568</v>
      </c>
    </row>
    <row r="27" spans="1:11" ht="12.75" x14ac:dyDescent="0.2">
      <c r="A27" s="37">
        <f t="shared" si="5"/>
        <v>20</v>
      </c>
      <c r="B27" s="31" t="s">
        <v>25</v>
      </c>
      <c r="C27" s="38">
        <v>35</v>
      </c>
      <c r="D27" s="33">
        <f t="shared" si="6"/>
        <v>23</v>
      </c>
      <c r="E27" s="39">
        <v>54</v>
      </c>
      <c r="F27" s="33">
        <f t="shared" si="2"/>
        <v>22</v>
      </c>
      <c r="G27" s="26">
        <f t="shared" si="3"/>
        <v>-0.35185185185185186</v>
      </c>
      <c r="H27" s="35">
        <v>691</v>
      </c>
      <c r="I27" s="36">
        <v>663</v>
      </c>
      <c r="J27" s="33">
        <f t="shared" si="7"/>
        <v>21</v>
      </c>
      <c r="K27" s="28">
        <f t="shared" si="4"/>
        <v>4.2232277526395176E-2</v>
      </c>
    </row>
    <row r="28" spans="1:11" ht="12.75" x14ac:dyDescent="0.2">
      <c r="A28" s="37">
        <f t="shared" si="5"/>
        <v>21</v>
      </c>
      <c r="B28" s="31" t="s">
        <v>29</v>
      </c>
      <c r="C28" s="38">
        <v>64</v>
      </c>
      <c r="D28" s="33">
        <f t="shared" si="6"/>
        <v>18</v>
      </c>
      <c r="E28" s="39">
        <v>86</v>
      </c>
      <c r="F28" s="33">
        <f t="shared" si="2"/>
        <v>18</v>
      </c>
      <c r="G28" s="26">
        <f t="shared" si="3"/>
        <v>-0.2558139534883721</v>
      </c>
      <c r="H28" s="35">
        <v>606</v>
      </c>
      <c r="I28" s="36">
        <v>668</v>
      </c>
      <c r="J28" s="33">
        <f t="shared" si="7"/>
        <v>20</v>
      </c>
      <c r="K28" s="28">
        <f t="shared" si="4"/>
        <v>-9.2814371257485026E-2</v>
      </c>
    </row>
    <row r="29" spans="1:11" ht="12.75" x14ac:dyDescent="0.2">
      <c r="A29" s="37">
        <f t="shared" si="5"/>
        <v>22</v>
      </c>
      <c r="B29" s="31" t="s">
        <v>28</v>
      </c>
      <c r="C29" s="38">
        <v>43</v>
      </c>
      <c r="D29" s="33">
        <f t="shared" si="6"/>
        <v>22</v>
      </c>
      <c r="E29" s="39">
        <v>46</v>
      </c>
      <c r="F29" s="33">
        <f t="shared" si="2"/>
        <v>23</v>
      </c>
      <c r="G29" s="26">
        <f t="shared" si="3"/>
        <v>-6.5217391304347824E-2</v>
      </c>
      <c r="H29" s="35">
        <v>553</v>
      </c>
      <c r="I29" s="36">
        <v>591</v>
      </c>
      <c r="J29" s="33">
        <f t="shared" si="7"/>
        <v>22</v>
      </c>
      <c r="K29" s="28">
        <f t="shared" si="4"/>
        <v>-6.4297800338409469E-2</v>
      </c>
    </row>
    <row r="30" spans="1:11" ht="12.75" x14ac:dyDescent="0.2">
      <c r="A30" s="37">
        <f t="shared" si="5"/>
        <v>23</v>
      </c>
      <c r="B30" s="31" t="s">
        <v>27</v>
      </c>
      <c r="C30" s="38">
        <v>8</v>
      </c>
      <c r="D30" s="33">
        <f t="shared" si="6"/>
        <v>27</v>
      </c>
      <c r="E30" s="39">
        <v>60</v>
      </c>
      <c r="F30" s="33">
        <f t="shared" si="2"/>
        <v>21</v>
      </c>
      <c r="G30" s="26">
        <f t="shared" si="3"/>
        <v>-0.8666666666666667</v>
      </c>
      <c r="H30" s="35">
        <v>490</v>
      </c>
      <c r="I30" s="36">
        <v>779</v>
      </c>
      <c r="J30" s="33">
        <f t="shared" si="7"/>
        <v>19</v>
      </c>
      <c r="K30" s="28">
        <f t="shared" si="4"/>
        <v>-0.37098844672657255</v>
      </c>
    </row>
    <row r="31" spans="1:11" ht="12.75" x14ac:dyDescent="0.2">
      <c r="A31" s="37">
        <f t="shared" si="5"/>
        <v>24</v>
      </c>
      <c r="B31" s="31" t="s">
        <v>30</v>
      </c>
      <c r="C31" s="38">
        <v>9</v>
      </c>
      <c r="D31" s="33">
        <f t="shared" si="6"/>
        <v>26</v>
      </c>
      <c r="E31" s="39">
        <v>30</v>
      </c>
      <c r="F31" s="33">
        <f t="shared" si="2"/>
        <v>24</v>
      </c>
      <c r="G31" s="26">
        <f t="shared" si="3"/>
        <v>-0.7</v>
      </c>
      <c r="H31" s="35">
        <v>442</v>
      </c>
      <c r="I31" s="36">
        <v>260</v>
      </c>
      <c r="J31" s="33">
        <f t="shared" si="7"/>
        <v>26</v>
      </c>
      <c r="K31" s="28">
        <f t="shared" si="4"/>
        <v>0.7</v>
      </c>
    </row>
    <row r="32" spans="1:11" ht="12.75" x14ac:dyDescent="0.2">
      <c r="A32" s="37">
        <f t="shared" si="5"/>
        <v>25</v>
      </c>
      <c r="B32" s="31" t="s">
        <v>31</v>
      </c>
      <c r="C32" s="38">
        <v>19</v>
      </c>
      <c r="D32" s="33">
        <f t="shared" si="6"/>
        <v>24</v>
      </c>
      <c r="E32" s="39">
        <v>18</v>
      </c>
      <c r="F32" s="33">
        <f t="shared" si="2"/>
        <v>26</v>
      </c>
      <c r="G32" s="26">
        <f t="shared" si="3"/>
        <v>5.5555555555555552E-2</v>
      </c>
      <c r="H32" s="35">
        <v>261</v>
      </c>
      <c r="I32" s="36">
        <v>333</v>
      </c>
      <c r="J32" s="33">
        <f t="shared" si="7"/>
        <v>25</v>
      </c>
      <c r="K32" s="28">
        <f t="shared" si="4"/>
        <v>-0.21621621621621623</v>
      </c>
    </row>
    <row r="33" spans="1:11" ht="12.75" x14ac:dyDescent="0.2">
      <c r="A33" s="37">
        <f t="shared" si="5"/>
        <v>26</v>
      </c>
      <c r="B33" s="31" t="s">
        <v>32</v>
      </c>
      <c r="C33" s="38">
        <v>59</v>
      </c>
      <c r="D33" s="33">
        <f t="shared" si="6"/>
        <v>20</v>
      </c>
      <c r="E33" s="39">
        <v>29</v>
      </c>
      <c r="F33" s="33">
        <f t="shared" si="2"/>
        <v>25</v>
      </c>
      <c r="G33" s="26">
        <f t="shared" si="3"/>
        <v>1.0344827586206897</v>
      </c>
      <c r="H33" s="35">
        <v>183</v>
      </c>
      <c r="I33" s="36">
        <v>379</v>
      </c>
      <c r="J33" s="33">
        <f t="shared" si="7"/>
        <v>24</v>
      </c>
      <c r="K33" s="28">
        <f t="shared" si="4"/>
        <v>-0.51715039577836408</v>
      </c>
    </row>
    <row r="34" spans="1:11" ht="12.75" x14ac:dyDescent="0.2">
      <c r="A34" s="37">
        <f t="shared" si="5"/>
        <v>27</v>
      </c>
      <c r="B34" s="31" t="s">
        <v>33</v>
      </c>
      <c r="C34" s="38">
        <v>1</v>
      </c>
      <c r="D34" s="33">
        <f t="shared" si="6"/>
        <v>30</v>
      </c>
      <c r="E34" s="39">
        <v>2</v>
      </c>
      <c r="F34" s="33">
        <f t="shared" si="2"/>
        <v>29</v>
      </c>
      <c r="G34" s="26">
        <f t="shared" si="3"/>
        <v>-0.5</v>
      </c>
      <c r="H34" s="35">
        <v>63</v>
      </c>
      <c r="I34" s="36">
        <v>22</v>
      </c>
      <c r="J34" s="33">
        <f t="shared" si="7"/>
        <v>31</v>
      </c>
      <c r="K34" s="28">
        <f t="shared" si="4"/>
        <v>1.8636363636363635</v>
      </c>
    </row>
    <row r="35" spans="1:11" ht="12.75" x14ac:dyDescent="0.2">
      <c r="A35" s="37">
        <f t="shared" si="5"/>
        <v>28</v>
      </c>
      <c r="B35" s="31" t="s">
        <v>35</v>
      </c>
      <c r="C35" s="38">
        <v>10</v>
      </c>
      <c r="D35" s="33">
        <f t="shared" si="6"/>
        <v>25</v>
      </c>
      <c r="E35" s="39">
        <v>8</v>
      </c>
      <c r="F35" s="33">
        <f t="shared" si="2"/>
        <v>27</v>
      </c>
      <c r="G35" s="26">
        <f t="shared" si="3"/>
        <v>0.25</v>
      </c>
      <c r="H35" s="35">
        <v>56</v>
      </c>
      <c r="I35" s="36">
        <v>31</v>
      </c>
      <c r="J35" s="33">
        <f t="shared" si="7"/>
        <v>29</v>
      </c>
      <c r="K35" s="28">
        <f t="shared" si="4"/>
        <v>0.80645161290322576</v>
      </c>
    </row>
    <row r="36" spans="1:11" ht="12.75" x14ac:dyDescent="0.2">
      <c r="A36" s="37">
        <f t="shared" si="5"/>
        <v>29</v>
      </c>
      <c r="B36" s="31" t="s">
        <v>37</v>
      </c>
      <c r="C36" s="38">
        <v>8</v>
      </c>
      <c r="D36" s="33">
        <f t="shared" si="6"/>
        <v>27</v>
      </c>
      <c r="E36" s="39">
        <v>1</v>
      </c>
      <c r="F36" s="33">
        <f t="shared" si="2"/>
        <v>32</v>
      </c>
      <c r="G36" s="26">
        <f t="shared" si="3"/>
        <v>7</v>
      </c>
      <c r="H36" s="35">
        <v>35</v>
      </c>
      <c r="I36" s="36">
        <v>21</v>
      </c>
      <c r="J36" s="33">
        <f t="shared" si="7"/>
        <v>32</v>
      </c>
      <c r="K36" s="28">
        <f t="shared" si="4"/>
        <v>0.66666666666666663</v>
      </c>
    </row>
    <row r="37" spans="1:11" ht="12.75" x14ac:dyDescent="0.2">
      <c r="A37" s="37">
        <f t="shared" si="5"/>
        <v>30</v>
      </c>
      <c r="B37" s="31" t="s">
        <v>36</v>
      </c>
      <c r="C37" s="38">
        <v>6</v>
      </c>
      <c r="D37" s="33">
        <f t="shared" si="6"/>
        <v>29</v>
      </c>
      <c r="E37" s="39">
        <v>5</v>
      </c>
      <c r="F37" s="33">
        <f t="shared" si="2"/>
        <v>28</v>
      </c>
      <c r="G37" s="26">
        <f t="shared" si="3"/>
        <v>0.2</v>
      </c>
      <c r="H37" s="35">
        <v>35</v>
      </c>
      <c r="I37" s="36">
        <v>31</v>
      </c>
      <c r="J37" s="33">
        <f t="shared" si="7"/>
        <v>29</v>
      </c>
      <c r="K37" s="28">
        <f t="shared" si="4"/>
        <v>0.12903225806451613</v>
      </c>
    </row>
    <row r="38" spans="1:11" ht="12.75" x14ac:dyDescent="0.2">
      <c r="A38" s="37">
        <f t="shared" si="5"/>
        <v>31</v>
      </c>
      <c r="B38" s="31" t="s">
        <v>34</v>
      </c>
      <c r="C38" s="38">
        <v>0</v>
      </c>
      <c r="D38" s="33">
        <f t="shared" si="6"/>
        <v>32</v>
      </c>
      <c r="E38" s="39">
        <v>2</v>
      </c>
      <c r="F38" s="33">
        <f t="shared" si="2"/>
        <v>29</v>
      </c>
      <c r="G38" s="26">
        <f t="shared" si="3"/>
        <v>-1</v>
      </c>
      <c r="H38" s="35">
        <v>25</v>
      </c>
      <c r="I38" s="36">
        <v>58</v>
      </c>
      <c r="J38" s="33">
        <f t="shared" si="7"/>
        <v>28</v>
      </c>
      <c r="K38" s="28">
        <f t="shared" si="4"/>
        <v>-0.56896551724137934</v>
      </c>
    </row>
    <row r="39" spans="1:11" ht="12.75" x14ac:dyDescent="0.2">
      <c r="A39" s="37">
        <f t="shared" si="5"/>
        <v>32</v>
      </c>
      <c r="B39" s="31" t="s">
        <v>38</v>
      </c>
      <c r="C39" s="38">
        <v>0</v>
      </c>
      <c r="D39" s="33">
        <f t="shared" si="6"/>
        <v>32</v>
      </c>
      <c r="E39" s="39">
        <v>0</v>
      </c>
      <c r="F39" s="33">
        <f t="shared" si="2"/>
        <v>35</v>
      </c>
      <c r="G39" s="26">
        <f t="shared" si="3"/>
        <v>0</v>
      </c>
      <c r="H39" s="35">
        <v>22</v>
      </c>
      <c r="I39" s="36">
        <v>21</v>
      </c>
      <c r="J39" s="33">
        <f t="shared" si="7"/>
        <v>32</v>
      </c>
      <c r="K39" s="28">
        <f t="shared" si="4"/>
        <v>4.7619047619047616E-2</v>
      </c>
    </row>
    <row r="40" spans="1:11" ht="12.75" x14ac:dyDescent="0.2">
      <c r="A40" s="37">
        <f t="shared" si="5"/>
        <v>33</v>
      </c>
      <c r="B40" s="31" t="s">
        <v>39</v>
      </c>
      <c r="C40" s="38">
        <v>0</v>
      </c>
      <c r="D40" s="33">
        <f t="shared" si="6"/>
        <v>32</v>
      </c>
      <c r="E40" s="39">
        <v>1</v>
      </c>
      <c r="F40" s="33">
        <f t="shared" si="2"/>
        <v>32</v>
      </c>
      <c r="G40" s="26">
        <f t="shared" si="3"/>
        <v>-1</v>
      </c>
      <c r="H40" s="35">
        <v>10</v>
      </c>
      <c r="I40" s="36">
        <v>8</v>
      </c>
      <c r="J40" s="33">
        <f t="shared" si="7"/>
        <v>34</v>
      </c>
      <c r="K40" s="28">
        <f t="shared" si="4"/>
        <v>0.25</v>
      </c>
    </row>
    <row r="41" spans="1:11" ht="12.75" x14ac:dyDescent="0.2">
      <c r="A41" s="37">
        <f t="shared" si="5"/>
        <v>34</v>
      </c>
      <c r="B41" s="31" t="s">
        <v>44</v>
      </c>
      <c r="C41" s="38">
        <v>0</v>
      </c>
      <c r="D41" s="33">
        <f t="shared" si="6"/>
        <v>32</v>
      </c>
      <c r="E41" s="39">
        <v>0</v>
      </c>
      <c r="F41" s="33">
        <f t="shared" si="2"/>
        <v>35</v>
      </c>
      <c r="G41" s="26">
        <f t="shared" si="3"/>
        <v>0</v>
      </c>
      <c r="H41" s="35">
        <v>2</v>
      </c>
      <c r="I41" s="36">
        <v>0</v>
      </c>
      <c r="J41" s="33">
        <f t="shared" si="7"/>
        <v>43</v>
      </c>
      <c r="K41" s="28">
        <f t="shared" si="4"/>
        <v>1</v>
      </c>
    </row>
    <row r="42" spans="1:11" ht="12.75" x14ac:dyDescent="0.2">
      <c r="A42" s="37">
        <f t="shared" si="5"/>
        <v>35</v>
      </c>
      <c r="B42" s="31" t="s">
        <v>41</v>
      </c>
      <c r="C42" s="38">
        <v>0</v>
      </c>
      <c r="D42" s="33">
        <f t="shared" si="6"/>
        <v>32</v>
      </c>
      <c r="E42" s="39">
        <v>1</v>
      </c>
      <c r="F42" s="33">
        <f t="shared" si="2"/>
        <v>32</v>
      </c>
      <c r="G42" s="26">
        <f t="shared" si="3"/>
        <v>-1</v>
      </c>
      <c r="H42" s="35">
        <v>2</v>
      </c>
      <c r="I42" s="36">
        <v>144</v>
      </c>
      <c r="J42" s="33">
        <f t="shared" si="7"/>
        <v>27</v>
      </c>
      <c r="K42" s="28">
        <f t="shared" si="4"/>
        <v>-0.98611111111111116</v>
      </c>
    </row>
    <row r="43" spans="1:11" ht="12.75" x14ac:dyDescent="0.2">
      <c r="A43" s="37">
        <f t="shared" si="5"/>
        <v>36</v>
      </c>
      <c r="B43" s="31" t="s">
        <v>40</v>
      </c>
      <c r="C43" s="38">
        <v>0</v>
      </c>
      <c r="D43" s="33">
        <f t="shared" si="6"/>
        <v>32</v>
      </c>
      <c r="E43" s="39">
        <v>0</v>
      </c>
      <c r="F43" s="33">
        <f t="shared" si="2"/>
        <v>35</v>
      </c>
      <c r="G43" s="26">
        <f t="shared" si="3"/>
        <v>0</v>
      </c>
      <c r="H43" s="35">
        <v>2</v>
      </c>
      <c r="I43" s="36">
        <v>1</v>
      </c>
      <c r="J43" s="33">
        <f t="shared" si="7"/>
        <v>37</v>
      </c>
      <c r="K43" s="28">
        <f t="shared" si="4"/>
        <v>1</v>
      </c>
    </row>
    <row r="44" spans="1:11" ht="12.75" x14ac:dyDescent="0.2">
      <c r="A44" s="37">
        <f t="shared" si="5"/>
        <v>37</v>
      </c>
      <c r="B44" s="31" t="s">
        <v>43</v>
      </c>
      <c r="C44" s="38">
        <v>1</v>
      </c>
      <c r="D44" s="33">
        <f t="shared" si="6"/>
        <v>30</v>
      </c>
      <c r="E44" s="39">
        <v>0</v>
      </c>
      <c r="F44" s="33">
        <f t="shared" si="2"/>
        <v>35</v>
      </c>
      <c r="G44" s="26">
        <f t="shared" si="3"/>
        <v>1</v>
      </c>
      <c r="H44" s="35">
        <v>2</v>
      </c>
      <c r="I44" s="36">
        <v>1</v>
      </c>
      <c r="J44" s="33">
        <f t="shared" si="7"/>
        <v>37</v>
      </c>
      <c r="K44" s="28">
        <f t="shared" si="4"/>
        <v>1</v>
      </c>
    </row>
    <row r="45" spans="1:11" ht="12.75" x14ac:dyDescent="0.2">
      <c r="A45" s="37">
        <f t="shared" si="5"/>
        <v>38</v>
      </c>
      <c r="B45" s="31" t="s">
        <v>42</v>
      </c>
      <c r="C45" s="40">
        <v>0</v>
      </c>
      <c r="D45" s="33">
        <f t="shared" si="6"/>
        <v>32</v>
      </c>
      <c r="E45" s="41">
        <v>0</v>
      </c>
      <c r="F45" s="33">
        <f t="shared" si="2"/>
        <v>35</v>
      </c>
      <c r="G45" s="26">
        <f t="shared" si="3"/>
        <v>0</v>
      </c>
      <c r="H45" s="35">
        <v>1</v>
      </c>
      <c r="I45" s="36">
        <v>0</v>
      </c>
      <c r="J45" s="33">
        <f t="shared" si="7"/>
        <v>43</v>
      </c>
      <c r="K45" s="28">
        <f t="shared" si="4"/>
        <v>1</v>
      </c>
    </row>
    <row r="46" spans="1:11" ht="12.75" x14ac:dyDescent="0.2">
      <c r="A46" s="37">
        <f t="shared" si="5"/>
        <v>39</v>
      </c>
      <c r="B46" s="31" t="s">
        <v>50</v>
      </c>
      <c r="C46" s="40">
        <v>0</v>
      </c>
      <c r="D46" s="33">
        <f t="shared" si="6"/>
        <v>32</v>
      </c>
      <c r="E46" s="41">
        <v>0</v>
      </c>
      <c r="F46" s="33">
        <f t="shared" si="2"/>
        <v>35</v>
      </c>
      <c r="G46" s="26">
        <f t="shared" si="3"/>
        <v>0</v>
      </c>
      <c r="H46" s="35">
        <v>1</v>
      </c>
      <c r="I46" s="36">
        <v>0</v>
      </c>
      <c r="J46" s="33">
        <f t="shared" si="7"/>
        <v>43</v>
      </c>
      <c r="K46" s="28">
        <f t="shared" si="4"/>
        <v>1</v>
      </c>
    </row>
    <row r="47" spans="1:11" ht="12.75" x14ac:dyDescent="0.2">
      <c r="A47" s="37">
        <f t="shared" si="5"/>
        <v>40</v>
      </c>
      <c r="B47" s="31" t="s">
        <v>48</v>
      </c>
      <c r="C47" s="40">
        <v>0</v>
      </c>
      <c r="D47" s="33">
        <f t="shared" si="6"/>
        <v>32</v>
      </c>
      <c r="E47" s="41">
        <v>0</v>
      </c>
      <c r="F47" s="33">
        <f t="shared" si="2"/>
        <v>35</v>
      </c>
      <c r="G47" s="26">
        <f t="shared" si="3"/>
        <v>0</v>
      </c>
      <c r="H47" s="35">
        <v>0</v>
      </c>
      <c r="I47" s="36">
        <v>1</v>
      </c>
      <c r="J47" s="33">
        <f t="shared" si="7"/>
        <v>37</v>
      </c>
      <c r="K47" s="28">
        <f t="shared" si="4"/>
        <v>-1</v>
      </c>
    </row>
    <row r="48" spans="1:11" ht="12.75" x14ac:dyDescent="0.2">
      <c r="A48" s="37">
        <f t="shared" si="5"/>
        <v>41</v>
      </c>
      <c r="B48" s="31" t="s">
        <v>56</v>
      </c>
      <c r="C48" s="40">
        <v>0</v>
      </c>
      <c r="D48" s="33">
        <f t="shared" si="6"/>
        <v>32</v>
      </c>
      <c r="E48" s="41">
        <v>2</v>
      </c>
      <c r="F48" s="33">
        <f t="shared" si="2"/>
        <v>29</v>
      </c>
      <c r="G48" s="26">
        <f t="shared" si="3"/>
        <v>-1</v>
      </c>
      <c r="H48" s="35">
        <v>0</v>
      </c>
      <c r="I48" s="36">
        <v>2</v>
      </c>
      <c r="J48" s="33">
        <f t="shared" si="7"/>
        <v>36</v>
      </c>
      <c r="K48" s="28">
        <f t="shared" si="4"/>
        <v>-1</v>
      </c>
    </row>
    <row r="49" spans="1:11" ht="12.75" x14ac:dyDescent="0.2">
      <c r="A49" s="37">
        <f t="shared" si="5"/>
        <v>42</v>
      </c>
      <c r="B49" s="31" t="s">
        <v>47</v>
      </c>
      <c r="C49" s="40">
        <v>0</v>
      </c>
      <c r="D49" s="33">
        <f t="shared" si="6"/>
        <v>32</v>
      </c>
      <c r="E49" s="41">
        <v>0</v>
      </c>
      <c r="F49" s="33">
        <f t="shared" si="2"/>
        <v>35</v>
      </c>
      <c r="G49" s="26">
        <f t="shared" ref="G49:G50" si="8">IF(ISERROR((C49-E49)/E49), IF(E49=0,IF(C49&gt;0,1,IF(C49=0,0,((C49-E49)/E49)))),(C49-E49)/E49)</f>
        <v>0</v>
      </c>
      <c r="H49" s="35">
        <v>0</v>
      </c>
      <c r="I49" s="36">
        <v>1</v>
      </c>
      <c r="J49" s="33">
        <f t="shared" si="7"/>
        <v>37</v>
      </c>
      <c r="K49" s="28">
        <f t="shared" ref="K49:K50" si="9">IF(ISERROR((H49-I49)/I49), IF(I49=0,IF(H49&gt;0,1,IF(H49=0,0,((H49-I49)/I49)))),(H49-I49)/I49)</f>
        <v>-1</v>
      </c>
    </row>
    <row r="50" spans="1:11" ht="12.75" x14ac:dyDescent="0.2">
      <c r="A50" s="37">
        <f t="shared" si="5"/>
        <v>43</v>
      </c>
      <c r="B50" s="31" t="s">
        <v>45</v>
      </c>
      <c r="C50" s="40">
        <v>0</v>
      </c>
      <c r="D50" s="33">
        <f t="shared" si="6"/>
        <v>32</v>
      </c>
      <c r="E50" s="41">
        <v>0</v>
      </c>
      <c r="F50" s="33">
        <f t="shared" si="2"/>
        <v>35</v>
      </c>
      <c r="G50" s="26">
        <f t="shared" si="8"/>
        <v>0</v>
      </c>
      <c r="H50" s="35">
        <v>0</v>
      </c>
      <c r="I50" s="36">
        <v>1</v>
      </c>
      <c r="J50" s="33">
        <f t="shared" si="7"/>
        <v>37</v>
      </c>
      <c r="K50" s="28">
        <f t="shared" si="9"/>
        <v>-1</v>
      </c>
    </row>
    <row r="51" spans="1:11" ht="12.75" x14ac:dyDescent="0.2">
      <c r="A51" s="37">
        <f t="shared" si="5"/>
        <v>44</v>
      </c>
      <c r="B51" s="31" t="s">
        <v>49</v>
      </c>
      <c r="C51" s="40">
        <v>0</v>
      </c>
      <c r="D51" s="33">
        <f t="shared" si="6"/>
        <v>32</v>
      </c>
      <c r="E51" s="41">
        <v>0</v>
      </c>
      <c r="F51" s="33">
        <f t="shared" si="2"/>
        <v>35</v>
      </c>
      <c r="G51" s="26">
        <f t="shared" ref="G51" si="10">IF(ISERROR((C51-E51)/E51), IF(E51=0,IF(C51&gt;0,1,IF(C51=0,0,((C51-E51)/E51)))),(C51-E51)/E51)</f>
        <v>0</v>
      </c>
      <c r="H51" s="35">
        <v>0</v>
      </c>
      <c r="I51" s="36">
        <v>1</v>
      </c>
      <c r="J51" s="33">
        <f t="shared" si="7"/>
        <v>37</v>
      </c>
      <c r="K51" s="28">
        <f t="shared" ref="K51" si="11">IF(ISERROR((H51-I51)/I51), IF(I51=0,IF(H51&gt;0,1,IF(H51=0,0,((H51-I51)/I51)))),(H51-I51)/I51)</f>
        <v>-1</v>
      </c>
    </row>
    <row r="52" spans="1:11" ht="13.5" thickBot="1" x14ac:dyDescent="0.25">
      <c r="A52" s="42">
        <f t="shared" si="5"/>
        <v>45</v>
      </c>
      <c r="B52" s="43" t="s">
        <v>46</v>
      </c>
      <c r="C52" s="44">
        <v>0</v>
      </c>
      <c r="D52" s="45">
        <f t="shared" si="6"/>
        <v>32</v>
      </c>
      <c r="E52" s="46">
        <v>0</v>
      </c>
      <c r="F52" s="45">
        <f t="shared" ref="F52" si="12">RANK(E52,$E$8:$E$51)</f>
        <v>35</v>
      </c>
      <c r="G52" s="27">
        <f t="shared" ref="G52" si="13">IF(ISERROR((C52-E52)/E52), IF(E52=0,IF(C52&gt;0,1,IF(C52=0,0,((C52-E52)/E52)))),(C52-E52)/E52)</f>
        <v>0</v>
      </c>
      <c r="H52" s="47">
        <v>0</v>
      </c>
      <c r="I52" s="48">
        <v>4</v>
      </c>
      <c r="J52" s="45">
        <f t="shared" si="7"/>
        <v>35</v>
      </c>
      <c r="K52" s="29">
        <f t="shared" ref="K52" si="14">IF(ISERROR((H52-I52)/I52), IF(I52=0,IF(H52&gt;0,1,IF(H52=0,0,((H52-I52)/I52)))),(H52-I52)/I52)</f>
        <v>-1</v>
      </c>
    </row>
    <row r="53" spans="1:11" x14ac:dyDescent="0.2">
      <c r="A53" s="19"/>
      <c r="B53" s="24"/>
      <c r="C53" s="20"/>
      <c r="D53" s="20"/>
      <c r="E53" s="21"/>
      <c r="F53" s="22"/>
      <c r="G53" s="23"/>
      <c r="H53" s="24"/>
      <c r="I53" s="19"/>
      <c r="J53" s="22"/>
      <c r="K53" s="23"/>
    </row>
    <row r="54" spans="1:11" x14ac:dyDescent="0.2">
      <c r="A54" s="19"/>
      <c r="B54" s="24"/>
      <c r="C54" s="20"/>
      <c r="D54" s="20"/>
      <c r="E54" s="21"/>
      <c r="F54" s="22"/>
      <c r="G54" s="23"/>
      <c r="H54" s="24"/>
      <c r="I54" s="19"/>
      <c r="J54" s="22"/>
      <c r="K54" s="23"/>
    </row>
    <row r="55" spans="1:11" x14ac:dyDescent="0.2">
      <c r="A55" s="19"/>
      <c r="B55" s="24"/>
      <c r="C55" s="20"/>
      <c r="D55" s="20"/>
      <c r="E55" s="21"/>
      <c r="F55" s="22"/>
      <c r="G55" s="23"/>
      <c r="H55" s="24"/>
      <c r="I55" s="19"/>
      <c r="J55" s="22"/>
      <c r="K55" s="23"/>
    </row>
    <row r="56" spans="1:11" x14ac:dyDescent="0.2">
      <c r="A56" s="19"/>
      <c r="B56" s="24"/>
      <c r="C56" s="20"/>
      <c r="D56" s="20"/>
      <c r="E56" s="21"/>
      <c r="F56" s="22"/>
      <c r="G56" s="23"/>
      <c r="H56" s="24"/>
      <c r="I56" s="19"/>
      <c r="J56" s="22"/>
      <c r="K56" s="23"/>
    </row>
    <row r="57" spans="1:11" x14ac:dyDescent="0.2">
      <c r="A57" s="19"/>
      <c r="B57" s="24"/>
      <c r="C57" s="20"/>
      <c r="D57" s="20"/>
      <c r="E57" s="21"/>
      <c r="F57" s="22"/>
      <c r="G57" s="23"/>
      <c r="H57" s="24"/>
      <c r="I57" s="19"/>
      <c r="J57" s="22"/>
      <c r="K57" s="23"/>
    </row>
    <row r="58" spans="1:11" x14ac:dyDescent="0.2">
      <c r="A58" s="24"/>
      <c r="C58" s="25"/>
      <c r="D58" s="25"/>
      <c r="E58" s="25"/>
    </row>
    <row r="59" spans="1:11" x14ac:dyDescent="0.2">
      <c r="C59" s="25"/>
      <c r="D59" s="25"/>
      <c r="E59" s="25"/>
    </row>
    <row r="60" spans="1:11" x14ac:dyDescent="0.2">
      <c r="C60" s="25"/>
      <c r="D60" s="25"/>
      <c r="E60" s="25"/>
    </row>
    <row r="61" spans="1:11" x14ac:dyDescent="0.2">
      <c r="C61" s="25"/>
      <c r="D61" s="25"/>
      <c r="E61" s="25"/>
    </row>
    <row r="62" spans="1:11" x14ac:dyDescent="0.2">
      <c r="C62" s="25"/>
      <c r="D62" s="25"/>
      <c r="E62" s="25"/>
    </row>
    <row r="63" spans="1:11" x14ac:dyDescent="0.2">
      <c r="C63" s="25"/>
      <c r="D63" s="25"/>
      <c r="E63" s="25"/>
    </row>
    <row r="64" spans="1:11" x14ac:dyDescent="0.2">
      <c r="C64" s="25"/>
      <c r="D64" s="25"/>
      <c r="E64" s="25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51">
    <cfRule type="cellIs" dxfId="3" priority="6" operator="lessThan">
      <formula>0</formula>
    </cfRule>
  </conditionalFormatting>
  <conditionalFormatting sqref="K8:K51">
    <cfRule type="cellIs" dxfId="2" priority="5" operator="lessThan">
      <formula>0</formula>
    </cfRule>
  </conditionalFormatting>
  <conditionalFormatting sqref="G52">
    <cfRule type="cellIs" dxfId="1" priority="2" operator="lessThan">
      <formula>0</formula>
    </cfRule>
  </conditionalFormatting>
  <conditionalFormatting sqref="K52">
    <cfRule type="cellIs" dxfId="0" priority="1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G8:G51</xm:sqref>
        </x14:conditionalFormatting>
        <x14:conditionalFormatting xmlns:xm="http://schemas.microsoft.com/office/excel/2006/main">
          <x14:cfRule type="iconSet" priority="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K8:K51</xm:sqref>
        </x14:conditionalFormatting>
        <x14:conditionalFormatting xmlns:xm="http://schemas.microsoft.com/office/excel/2006/main">
          <x14:cfRule type="iconSet" priority="4" id="{820BF151-F909-416A-B9F0-A9B3AE40867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G52</xm:sqref>
        </x14:conditionalFormatting>
        <x14:conditionalFormatting xmlns:xm="http://schemas.microsoft.com/office/excel/2006/main">
          <x14:cfRule type="iconSet" priority="3" id="{25ADCB5D-9ADC-4470-8D2A-B9D9116B5CB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D1413_November14</vt:lpstr>
      <vt:lpstr>D1413_November14!Print_Area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2014-10-13T18:15:17Z</cp:lastPrinted>
  <dcterms:created xsi:type="dcterms:W3CDTF">2014-06-13T11:16:12Z</dcterms:created>
  <dcterms:modified xsi:type="dcterms:W3CDTF">2014-12-12T16:53:20Z</dcterms:modified>
</cp:coreProperties>
</file>