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D1312_DEC13" sheetId="1" r:id="rId1"/>
  </sheets>
  <calcPr calcId="125725"/>
</workbook>
</file>

<file path=xl/calcChain.xml><?xml version="1.0" encoding="utf-8"?>
<calcChain xmlns="http://schemas.openxmlformats.org/spreadsheetml/2006/main">
  <c r="J60" i="1"/>
  <c r="I60"/>
  <c r="F60"/>
  <c r="E60"/>
  <c r="J59"/>
  <c r="I59"/>
  <c r="F59"/>
  <c r="E59"/>
  <c r="J58"/>
  <c r="I58"/>
  <c r="F58"/>
  <c r="E58"/>
  <c r="J57"/>
  <c r="I57"/>
  <c r="F57"/>
  <c r="E57"/>
  <c r="J56"/>
  <c r="I56"/>
  <c r="F56"/>
  <c r="E56"/>
  <c r="J55"/>
  <c r="I55"/>
  <c r="F55"/>
  <c r="E55"/>
  <c r="J54"/>
  <c r="I54"/>
  <c r="F54"/>
  <c r="E54"/>
  <c r="J53"/>
  <c r="I53"/>
  <c r="F53"/>
  <c r="E53"/>
  <c r="J52"/>
  <c r="I52"/>
  <c r="F52"/>
  <c r="E52"/>
  <c r="J51"/>
  <c r="I51"/>
  <c r="F51"/>
  <c r="E51"/>
  <c r="J50"/>
  <c r="I50"/>
  <c r="F50"/>
  <c r="E50"/>
  <c r="J49"/>
  <c r="I49"/>
  <c r="F49"/>
  <c r="E49"/>
  <c r="J48"/>
  <c r="I48"/>
  <c r="F48"/>
  <c r="E48"/>
  <c r="J47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J8"/>
  <c r="I8"/>
  <c r="F8"/>
  <c r="E8"/>
  <c r="J7"/>
  <c r="H7"/>
  <c r="G7"/>
  <c r="D7"/>
  <c r="C7"/>
  <c r="F7" s="1"/>
  <c r="J6"/>
</calcChain>
</file>

<file path=xl/sharedStrings.xml><?xml version="1.0" encoding="utf-8"?>
<sst xmlns="http://schemas.openxmlformats.org/spreadsheetml/2006/main" count="65" uniqueCount="65">
  <si>
    <t>December '13 -YTD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</si>
  <si>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</si>
  <si>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</si>
  <si>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</si>
  <si>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</si>
  <si>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December '13</t>
  </si>
  <si>
    <t>December '12</t>
  </si>
  <si>
    <t>% D13/12</t>
  </si>
  <si>
    <t>December '13-YTD</t>
  </si>
  <si>
    <t>December '12-YTD</t>
  </si>
  <si>
    <t>Rank</t>
  </si>
  <si>
    <t>TOTAL</t>
  </si>
  <si>
    <t>TOYOTA</t>
  </si>
  <si>
    <t>VOLKSWAGEN</t>
  </si>
  <si>
    <t>OPEL</t>
  </si>
  <si>
    <t>HYUNDAI</t>
  </si>
  <si>
    <t>FIAT</t>
  </si>
  <si>
    <t>NISSAN</t>
  </si>
  <si>
    <t>CITROEN</t>
  </si>
  <si>
    <t>SKODA</t>
  </si>
  <si>
    <t>FORD</t>
  </si>
  <si>
    <t>SUZUKI</t>
  </si>
  <si>
    <t>SEAT</t>
  </si>
  <si>
    <t>AUDI</t>
  </si>
  <si>
    <t>MERCEDES</t>
  </si>
  <si>
    <t>BMW</t>
  </si>
  <si>
    <t>VOLVO</t>
  </si>
  <si>
    <t>PEUGEOT</t>
  </si>
  <si>
    <t>RENAULT</t>
  </si>
  <si>
    <t>KIA MOTORS</t>
  </si>
  <si>
    <t>LANCIA</t>
  </si>
  <si>
    <t>ALFA ROMEO</t>
  </si>
  <si>
    <t>CHEVROLET</t>
  </si>
  <si>
    <t>MINI</t>
  </si>
  <si>
    <t>HONDA</t>
  </si>
  <si>
    <t>SMART</t>
  </si>
  <si>
    <t>MITSUBISHI</t>
  </si>
  <si>
    <t>DACIA</t>
  </si>
  <si>
    <t>MAZDA</t>
  </si>
  <si>
    <t>DAIHATSU</t>
  </si>
  <si>
    <t>LEXUS</t>
  </si>
  <si>
    <t>ABARTH</t>
  </si>
  <si>
    <t>SUBARU</t>
  </si>
  <si>
    <t>LAND ROVER</t>
  </si>
  <si>
    <t>CHRYSLER</t>
  </si>
  <si>
    <t>PORSCHE</t>
  </si>
  <si>
    <t>SAAB</t>
  </si>
  <si>
    <t>LOTUS</t>
  </si>
  <si>
    <t>MOBITECNO</t>
  </si>
  <si>
    <t>C.I./ROLLERTEAM</t>
  </si>
  <si>
    <t>BENTLEY</t>
  </si>
  <si>
    <t>HX AUTO</t>
  </si>
  <si>
    <t>IVECO</t>
  </si>
  <si>
    <t>HOBBY</t>
  </si>
  <si>
    <t>TRIGANO</t>
  </si>
  <si>
    <t>ASTON MARTIN</t>
  </si>
  <si>
    <t>UNKNOWN</t>
  </si>
  <si>
    <t>CHANGAN</t>
  </si>
  <si>
    <t>SSANGYONG</t>
  </si>
  <si>
    <t>FERRARI</t>
  </si>
  <si>
    <t>LIFAN</t>
  </si>
  <si>
    <t>INFINITI</t>
  </si>
  <si>
    <t>JAC</t>
  </si>
  <si>
    <t>JAGUAR</t>
  </si>
  <si>
    <t>PIAGGIO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</si>
</sst>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6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Arial Greek"/>
      <family val="2"/>
      <charset val="161"/>
    </font>
    <font>
      <b/>
      <sz val="11"/>
      <color indexed="8"/>
      <name val="Arial Greek"/>
      <family val="2"/>
      <charset val="161"/>
    </font>
    <font>
      <b/>
      <sz val="8.5"/>
      <color indexed="8"/>
      <name val="Arial Greek"/>
      <family val="2"/>
      <charset val="161"/>
    </font>
    <font>
      <b/>
      <sz val="10"/>
      <color indexed="8"/>
      <name val="Arial Greek"/>
      <family val="2"/>
      <charset val="161"/>
    </font>
    <font>
      <sz val="10"/>
      <name val="Arial Greek"/>
      <charset val="161"/>
    </font>
    <font>
      <b/>
      <sz val="8.5"/>
      <name val="Arial Greek"/>
      <family val="2"/>
      <charset val="161"/>
    </font>
    <font>
      <b/>
      <sz val="8.5"/>
      <name val="Arial"/>
      <family val="2"/>
      <charset val="161"/>
    </font>
    <font>
      <b/>
      <sz val="8.5"/>
      <name val="Times New Roman"/>
      <family val="1"/>
    </font>
    <font>
      <sz val="8.5"/>
      <color indexed="8"/>
      <name val="Arial"/>
      <family val="2"/>
      <charset val="161"/>
    </font>
    <font>
      <sz val="8.5"/>
      <name val="Arial"/>
      <family val="2"/>
      <charset val="161"/>
    </font>
    <font>
      <sz val="8.5"/>
      <name val="Arial Greek"/>
      <family val="2"/>
      <charset val="161"/>
    </font>
    <font>
      <sz val="8.5"/>
      <name val="Arial Greek"/>
      <charset val="161"/>
    </font>
    <font>
      <sz val="8.5"/>
      <color indexed="8"/>
      <name val="Times New Roman Greek"/>
      <family val="1"/>
      <charset val="161"/>
    </font>
    <font>
      <sz val="10"/>
      <name val="MS Sans Serif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vertical="center"/>
    </xf>
    <xf numFmtId="0" fontId="7" fillId="0" borderId="2" xfId="3" applyFont="1" applyBorder="1" applyAlignment="1">
      <alignment vertical="center"/>
    </xf>
    <xf numFmtId="17" fontId="8" fillId="0" borderId="3" xfId="2" applyNumberFormat="1" applyFont="1" applyBorder="1" applyAlignment="1">
      <alignment horizontal="center" vertical="center" wrapText="1"/>
    </xf>
    <xf numFmtId="17" fontId="8" fillId="0" borderId="4" xfId="2" applyNumberFormat="1" applyFont="1" applyBorder="1" applyAlignment="1">
      <alignment horizontal="centerContinuous" vertical="center" wrapText="1"/>
    </xf>
    <xf numFmtId="0" fontId="8" fillId="0" borderId="5" xfId="2" applyFont="1" applyBorder="1" applyAlignment="1">
      <alignment horizontal="centerContinuous" vertical="center" wrapText="1"/>
    </xf>
    <xf numFmtId="0" fontId="8" fillId="0" borderId="4" xfId="2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Continuous" vertical="center"/>
    </xf>
    <xf numFmtId="0" fontId="8" fillId="0" borderId="6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3" fontId="4" fillId="0" borderId="9" xfId="2" applyNumberFormat="1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Continuous" vertical="center"/>
    </xf>
    <xf numFmtId="1" fontId="4" fillId="0" borderId="11" xfId="2" applyNumberFormat="1" applyFont="1" applyBorder="1" applyAlignment="1">
      <alignment horizontal="centerContinuous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165" fontId="12" fillId="0" borderId="5" xfId="2" applyNumberFormat="1" applyFont="1" applyFill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wrapText="1"/>
    </xf>
    <xf numFmtId="0" fontId="2" fillId="0" borderId="17" xfId="2" applyFont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165" fontId="12" fillId="0" borderId="20" xfId="2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wrapText="1"/>
    </xf>
    <xf numFmtId="3" fontId="11" fillId="0" borderId="21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3" fontId="13" fillId="0" borderId="22" xfId="0" applyNumberFormat="1" applyFont="1" applyBorder="1" applyAlignment="1">
      <alignment horizontal="center" vertical="center"/>
    </xf>
    <xf numFmtId="0" fontId="14" fillId="0" borderId="17" xfId="2" applyFont="1" applyBorder="1" applyAlignment="1">
      <alignment horizontal="center"/>
    </xf>
    <xf numFmtId="0" fontId="10" fillId="0" borderId="19" xfId="0" applyFont="1" applyFill="1" applyBorder="1" applyAlignment="1">
      <alignment wrapText="1"/>
    </xf>
    <xf numFmtId="0" fontId="14" fillId="0" borderId="0" xfId="2" applyFont="1"/>
    <xf numFmtId="0" fontId="14" fillId="0" borderId="7" xfId="2" applyFont="1" applyBorder="1" applyAlignment="1">
      <alignment horizontal="center"/>
    </xf>
    <xf numFmtId="0" fontId="10" fillId="0" borderId="23" xfId="0" applyFont="1" applyFill="1" applyBorder="1" applyAlignment="1">
      <alignment wrapText="1"/>
    </xf>
    <xf numFmtId="3" fontId="13" fillId="0" borderId="9" xfId="0" applyNumberFormat="1" applyFont="1" applyBorder="1" applyAlignment="1">
      <alignment horizontal="center"/>
    </xf>
    <xf numFmtId="3" fontId="11" fillId="0" borderId="23" xfId="0" applyNumberFormat="1" applyFont="1" applyFill="1" applyBorder="1" applyAlignment="1">
      <alignment horizontal="center" vertical="center" wrapText="1"/>
    </xf>
    <xf numFmtId="165" fontId="12" fillId="0" borderId="11" xfId="2" applyNumberFormat="1" applyFont="1" applyFill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60"/>
  <sheetViews>
    <sheetView tabSelected="1" zoomScaleNormal="100" workbookViewId="0">
      <selection activeCell="A6" sqref="A6"/>
    </sheetView>
  </sheetViews>
  <sheetFormatPr defaultRowHeight="11.25"/>
  <cols>
    <col min="1" max="1" width="6.42578125" style="1" customWidth="1"/>
    <col min="2" max="2" width="19.85546875" style="1" customWidth="1"/>
    <col min="3" max="3" width="12.85546875" style="1" customWidth="1"/>
    <col min="4" max="4" width="5.85546875" style="1" customWidth="1"/>
    <col min="5" max="5" width="7.5703125" style="1" customWidth="1"/>
    <col min="6" max="6" width="10.7109375" style="1" customWidth="1"/>
    <col min="7" max="7" width="13.42578125" style="1" customWidth="1"/>
    <col min="8" max="8" width="7.85546875" style="1" customWidth="1"/>
    <col min="9" max="9" width="6" style="2" customWidth="1"/>
    <col min="10" max="10" width="10.85546875" style="1" customWidth="1"/>
    <col min="11" max="16384" width="9.140625" style="1"/>
  </cols>
  <sheetData>
    <row r="1" spans="1:10" ht="39" customHeight="1"/>
    <row r="2" spans="1:10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4.5" customHeight="1" thickBot="1">
      <c r="F5" s="2"/>
    </row>
    <row r="6" spans="1:10" ht="22.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2"/>
      <c r="J6" s="13" t="str">
        <f>F6</f>
        <v>% D13/12</v>
      </c>
    </row>
    <row r="7" spans="1:10" s="21" customFormat="1" ht="18.75" customHeight="1" thickBot="1">
      <c r="A7" s="14" t="s">
        <v>10</v>
      </c>
      <c r="B7" s="15" t="s">
        <v>11</v>
      </c>
      <c r="C7" s="16">
        <f>SUM(C8:C60)</f>
        <v>4248</v>
      </c>
      <c r="D7" s="17">
        <f>SUM(D8:D60)</f>
        <v>3669</v>
      </c>
      <c r="E7" s="18"/>
      <c r="F7" s="19">
        <f t="shared" ref="F7" si="0">(C7-D7)/D7</f>
        <v>0.15780866721177433</v>
      </c>
      <c r="G7" s="16">
        <f>SUM(G8:G60)</f>
        <v>58694</v>
      </c>
      <c r="H7" s="17">
        <f>SUM(H8:H60)</f>
        <v>58482</v>
      </c>
      <c r="I7" s="18"/>
      <c r="J7" s="20">
        <f t="shared" ref="J7" si="1">(G7-H7)/H7</f>
        <v>3.6250470230156286E-3</v>
      </c>
    </row>
    <row r="8" spans="1:10" ht="11.25" customHeight="1">
      <c r="A8" s="22">
        <v>1</v>
      </c>
      <c r="B8" s="23" t="s">
        <v>12</v>
      </c>
      <c r="C8" s="24">
        <v>476</v>
      </c>
      <c r="D8" s="25">
        <v>234</v>
      </c>
      <c r="E8" s="26">
        <f t="shared" ref="E8:E60" si="2">RANK(D8,$D$8:$D$60)</f>
        <v>3</v>
      </c>
      <c r="F8" s="27">
        <f t="shared" ref="F8:F60" si="3">IF(ISERROR((C8-D8)/D8), IF(D8=0,IF(C8&gt;0,1,IF(C8=0,0,((C8-D8)/D8)))),(C8-D8)/D8)</f>
        <v>1.0341880341880343</v>
      </c>
      <c r="G8" s="28">
        <v>6529</v>
      </c>
      <c r="H8" s="29">
        <v>5744</v>
      </c>
      <c r="I8" s="26">
        <f t="shared" ref="I8:I60" si="4">RANK(H8,$H$8:$H$60)</f>
        <v>3</v>
      </c>
      <c r="J8" s="27">
        <f t="shared" ref="J8:J60" si="5">IF(ISERROR((G8-H8)/H8), IF(H8=0,IF(G8&gt;0,1,IF(G8=0,0,((G8-H8)/H8)))),(G8-H8)/H8)</f>
        <v>0.13666434540389971</v>
      </c>
    </row>
    <row r="9" spans="1:10" ht="11.25" customHeight="1">
      <c r="A9" s="30">
        <f t="shared" ref="A9:A60" si="6">A8+1</f>
        <v>2</v>
      </c>
      <c r="B9" s="23" t="s">
        <v>13</v>
      </c>
      <c r="C9" s="31">
        <v>480</v>
      </c>
      <c r="D9" s="32">
        <v>486</v>
      </c>
      <c r="E9" s="33">
        <f t="shared" si="2"/>
        <v>1</v>
      </c>
      <c r="F9" s="27">
        <f t="shared" si="3"/>
        <v>-1.2345679012345678E-2</v>
      </c>
      <c r="G9" s="34">
        <v>6327</v>
      </c>
      <c r="H9" s="35">
        <v>6009</v>
      </c>
      <c r="I9" s="33">
        <f t="shared" si="4"/>
        <v>2</v>
      </c>
      <c r="J9" s="27">
        <f t="shared" si="5"/>
        <v>5.2920619071392908E-2</v>
      </c>
    </row>
    <row r="10" spans="1:10" ht="11.25" customHeight="1">
      <c r="A10" s="30">
        <f t="shared" si="6"/>
        <v>3</v>
      </c>
      <c r="B10" s="23" t="s">
        <v>14</v>
      </c>
      <c r="C10" s="31">
        <v>320</v>
      </c>
      <c r="D10" s="32">
        <v>467</v>
      </c>
      <c r="E10" s="33">
        <f t="shared" si="2"/>
        <v>2</v>
      </c>
      <c r="F10" s="27">
        <f t="shared" si="3"/>
        <v>-0.31477516059957172</v>
      </c>
      <c r="G10" s="34">
        <v>5569</v>
      </c>
      <c r="H10" s="35">
        <v>7066</v>
      </c>
      <c r="I10" s="33">
        <f t="shared" si="4"/>
        <v>1</v>
      </c>
      <c r="J10" s="27">
        <f t="shared" si="5"/>
        <v>-0.21185960939711293</v>
      </c>
    </row>
    <row r="11" spans="1:10" ht="11.25" customHeight="1">
      <c r="A11" s="30">
        <f t="shared" si="6"/>
        <v>4</v>
      </c>
      <c r="B11" s="23" t="s">
        <v>15</v>
      </c>
      <c r="C11" s="31">
        <v>211</v>
      </c>
      <c r="D11" s="32">
        <v>166</v>
      </c>
      <c r="E11" s="33">
        <f t="shared" si="2"/>
        <v>11</v>
      </c>
      <c r="F11" s="27">
        <f t="shared" si="3"/>
        <v>0.27108433734939757</v>
      </c>
      <c r="G11" s="34">
        <v>3962</v>
      </c>
      <c r="H11" s="35">
        <v>2618</v>
      </c>
      <c r="I11" s="33">
        <f t="shared" si="4"/>
        <v>9</v>
      </c>
      <c r="J11" s="27">
        <f t="shared" si="5"/>
        <v>0.5133689839572193</v>
      </c>
    </row>
    <row r="12" spans="1:10" ht="11.25" customHeight="1">
      <c r="A12" s="30">
        <f t="shared" si="6"/>
        <v>5</v>
      </c>
      <c r="B12" s="23" t="s">
        <v>16</v>
      </c>
      <c r="C12" s="31">
        <v>223</v>
      </c>
      <c r="D12" s="32">
        <v>187</v>
      </c>
      <c r="E12" s="33">
        <f t="shared" si="2"/>
        <v>7</v>
      </c>
      <c r="F12" s="27">
        <f t="shared" si="3"/>
        <v>0.19251336898395721</v>
      </c>
      <c r="G12" s="34">
        <v>3596</v>
      </c>
      <c r="H12" s="35">
        <v>3311</v>
      </c>
      <c r="I12" s="33">
        <f t="shared" si="4"/>
        <v>5</v>
      </c>
      <c r="J12" s="27">
        <f t="shared" si="5"/>
        <v>8.6076713983690725E-2</v>
      </c>
    </row>
    <row r="13" spans="1:10" ht="11.25" customHeight="1">
      <c r="A13" s="30">
        <f t="shared" si="6"/>
        <v>6</v>
      </c>
      <c r="B13" s="23" t="s">
        <v>17</v>
      </c>
      <c r="C13" s="31">
        <v>122</v>
      </c>
      <c r="D13" s="32">
        <v>157</v>
      </c>
      <c r="E13" s="33">
        <f t="shared" si="2"/>
        <v>12</v>
      </c>
      <c r="F13" s="27">
        <f t="shared" si="3"/>
        <v>-0.22292993630573249</v>
      </c>
      <c r="G13" s="34">
        <v>3435</v>
      </c>
      <c r="H13" s="35">
        <v>3143</v>
      </c>
      <c r="I13" s="33">
        <f t="shared" si="4"/>
        <v>6</v>
      </c>
      <c r="J13" s="27">
        <f t="shared" si="5"/>
        <v>9.2904867960547241E-2</v>
      </c>
    </row>
    <row r="14" spans="1:10" ht="11.25" customHeight="1">
      <c r="A14" s="30">
        <f t="shared" si="6"/>
        <v>7</v>
      </c>
      <c r="B14" s="23" t="s">
        <v>18</v>
      </c>
      <c r="C14" s="31">
        <v>169</v>
      </c>
      <c r="D14" s="32">
        <v>218</v>
      </c>
      <c r="E14" s="33">
        <f t="shared" si="2"/>
        <v>4</v>
      </c>
      <c r="F14" s="27">
        <f t="shared" si="3"/>
        <v>-0.22477064220183487</v>
      </c>
      <c r="G14" s="34">
        <v>3352</v>
      </c>
      <c r="H14" s="35">
        <v>4206</v>
      </c>
      <c r="I14" s="33">
        <f t="shared" si="4"/>
        <v>4</v>
      </c>
      <c r="J14" s="27">
        <f t="shared" si="5"/>
        <v>-0.20304327151688065</v>
      </c>
    </row>
    <row r="15" spans="1:10" ht="11.25" customHeight="1">
      <c r="A15" s="30">
        <f t="shared" si="6"/>
        <v>8</v>
      </c>
      <c r="B15" s="23" t="s">
        <v>19</v>
      </c>
      <c r="C15" s="31">
        <v>124</v>
      </c>
      <c r="D15" s="32">
        <v>169</v>
      </c>
      <c r="E15" s="33">
        <f t="shared" si="2"/>
        <v>10</v>
      </c>
      <c r="F15" s="27">
        <f t="shared" si="3"/>
        <v>-0.26627218934911245</v>
      </c>
      <c r="G15" s="34">
        <v>3173</v>
      </c>
      <c r="H15" s="35">
        <v>2837</v>
      </c>
      <c r="I15" s="33">
        <f t="shared" si="4"/>
        <v>8</v>
      </c>
      <c r="J15" s="27">
        <f t="shared" si="5"/>
        <v>0.11843496651392316</v>
      </c>
    </row>
    <row r="16" spans="1:10" ht="11.25" customHeight="1">
      <c r="A16" s="30">
        <f t="shared" si="6"/>
        <v>9</v>
      </c>
      <c r="B16" s="23" t="s">
        <v>20</v>
      </c>
      <c r="C16" s="31">
        <v>227</v>
      </c>
      <c r="D16" s="32">
        <v>144</v>
      </c>
      <c r="E16" s="33">
        <f t="shared" si="2"/>
        <v>13</v>
      </c>
      <c r="F16" s="27">
        <f t="shared" si="3"/>
        <v>0.57638888888888884</v>
      </c>
      <c r="G16" s="34">
        <v>2843</v>
      </c>
      <c r="H16" s="35">
        <v>3006</v>
      </c>
      <c r="I16" s="33">
        <f t="shared" si="4"/>
        <v>7</v>
      </c>
      <c r="J16" s="27">
        <f t="shared" si="5"/>
        <v>-5.4224883566200935E-2</v>
      </c>
    </row>
    <row r="17" spans="1:10" ht="11.25" customHeight="1">
      <c r="A17" s="30">
        <f t="shared" si="6"/>
        <v>10</v>
      </c>
      <c r="B17" s="23" t="s">
        <v>21</v>
      </c>
      <c r="C17" s="31">
        <v>116</v>
      </c>
      <c r="D17" s="32">
        <v>65</v>
      </c>
      <c r="E17" s="33">
        <f t="shared" si="2"/>
        <v>18</v>
      </c>
      <c r="F17" s="27">
        <f t="shared" si="3"/>
        <v>0.7846153846153846</v>
      </c>
      <c r="G17" s="34">
        <v>2212</v>
      </c>
      <c r="H17" s="35">
        <v>2278</v>
      </c>
      <c r="I17" s="33">
        <f t="shared" si="4"/>
        <v>11</v>
      </c>
      <c r="J17" s="27">
        <f t="shared" si="5"/>
        <v>-2.8972783143107989E-2</v>
      </c>
    </row>
    <row r="18" spans="1:10" ht="11.25" customHeight="1">
      <c r="A18" s="30">
        <f t="shared" si="6"/>
        <v>11</v>
      </c>
      <c r="B18" s="23" t="s">
        <v>22</v>
      </c>
      <c r="C18" s="31">
        <v>54</v>
      </c>
      <c r="D18" s="32">
        <v>82</v>
      </c>
      <c r="E18" s="33">
        <f t="shared" si="2"/>
        <v>15</v>
      </c>
      <c r="F18" s="27">
        <f t="shared" si="3"/>
        <v>-0.34146341463414637</v>
      </c>
      <c r="G18" s="34">
        <v>1965</v>
      </c>
      <c r="H18" s="35">
        <v>1243</v>
      </c>
      <c r="I18" s="33">
        <f t="shared" si="4"/>
        <v>17</v>
      </c>
      <c r="J18" s="27">
        <f t="shared" si="5"/>
        <v>0.58085277554304104</v>
      </c>
    </row>
    <row r="19" spans="1:10" ht="11.25" customHeight="1">
      <c r="A19" s="30">
        <f t="shared" si="6"/>
        <v>12</v>
      </c>
      <c r="B19" s="23" t="s">
        <v>23</v>
      </c>
      <c r="C19" s="31">
        <v>139</v>
      </c>
      <c r="D19" s="32">
        <v>68</v>
      </c>
      <c r="E19" s="33">
        <f t="shared" si="2"/>
        <v>17</v>
      </c>
      <c r="F19" s="27">
        <f t="shared" si="3"/>
        <v>1.0441176470588236</v>
      </c>
      <c r="G19" s="34">
        <v>1864</v>
      </c>
      <c r="H19" s="35">
        <v>1811</v>
      </c>
      <c r="I19" s="33">
        <f t="shared" si="4"/>
        <v>12</v>
      </c>
      <c r="J19" s="27">
        <f t="shared" si="5"/>
        <v>2.9265599116510214E-2</v>
      </c>
    </row>
    <row r="20" spans="1:10" ht="11.25" customHeight="1">
      <c r="A20" s="30">
        <f t="shared" si="6"/>
        <v>13</v>
      </c>
      <c r="B20" s="23" t="s">
        <v>24</v>
      </c>
      <c r="C20" s="31">
        <v>353</v>
      </c>
      <c r="D20" s="32">
        <v>182</v>
      </c>
      <c r="E20" s="33">
        <f t="shared" si="2"/>
        <v>8</v>
      </c>
      <c r="F20" s="27">
        <f t="shared" si="3"/>
        <v>0.93956043956043955</v>
      </c>
      <c r="G20" s="34">
        <v>1855</v>
      </c>
      <c r="H20" s="35">
        <v>1262</v>
      </c>
      <c r="I20" s="33">
        <f t="shared" si="4"/>
        <v>16</v>
      </c>
      <c r="J20" s="27">
        <f t="shared" si="5"/>
        <v>0.46988906497622823</v>
      </c>
    </row>
    <row r="21" spans="1:10" ht="11.25" customHeight="1">
      <c r="A21" s="30">
        <f t="shared" si="6"/>
        <v>14</v>
      </c>
      <c r="B21" s="23" t="s">
        <v>25</v>
      </c>
      <c r="C21" s="31">
        <v>286</v>
      </c>
      <c r="D21" s="32">
        <v>191</v>
      </c>
      <c r="E21" s="33">
        <f t="shared" si="2"/>
        <v>5</v>
      </c>
      <c r="F21" s="27">
        <f t="shared" si="3"/>
        <v>0.49738219895287961</v>
      </c>
      <c r="G21" s="34">
        <v>1767</v>
      </c>
      <c r="H21" s="35">
        <v>1329</v>
      </c>
      <c r="I21" s="33">
        <f t="shared" si="4"/>
        <v>15</v>
      </c>
      <c r="J21" s="27">
        <f t="shared" si="5"/>
        <v>0.32957110609480811</v>
      </c>
    </row>
    <row r="22" spans="1:10" ht="11.25" customHeight="1">
      <c r="A22" s="30">
        <f t="shared" si="6"/>
        <v>15</v>
      </c>
      <c r="B22" s="23" t="s">
        <v>26</v>
      </c>
      <c r="C22" s="31">
        <v>154</v>
      </c>
      <c r="D22" s="32">
        <v>171</v>
      </c>
      <c r="E22" s="33">
        <f t="shared" si="2"/>
        <v>9</v>
      </c>
      <c r="F22" s="27">
        <f t="shared" si="3"/>
        <v>-9.9415204678362568E-2</v>
      </c>
      <c r="G22" s="34">
        <v>1463</v>
      </c>
      <c r="H22" s="35">
        <v>1380</v>
      </c>
      <c r="I22" s="33">
        <f t="shared" si="4"/>
        <v>14</v>
      </c>
      <c r="J22" s="27">
        <f t="shared" si="5"/>
        <v>6.0144927536231886E-2</v>
      </c>
    </row>
    <row r="23" spans="1:10" ht="11.25" customHeight="1">
      <c r="A23" s="30">
        <f t="shared" si="6"/>
        <v>16</v>
      </c>
      <c r="B23" s="23" t="s">
        <v>27</v>
      </c>
      <c r="C23" s="31">
        <v>40</v>
      </c>
      <c r="D23" s="32">
        <v>191</v>
      </c>
      <c r="E23" s="33">
        <f t="shared" si="2"/>
        <v>5</v>
      </c>
      <c r="F23" s="27">
        <f t="shared" si="3"/>
        <v>-0.79057591623036649</v>
      </c>
      <c r="G23" s="34">
        <v>1400</v>
      </c>
      <c r="H23" s="35">
        <v>2543</v>
      </c>
      <c r="I23" s="33">
        <f t="shared" si="4"/>
        <v>10</v>
      </c>
      <c r="J23" s="27">
        <f t="shared" si="5"/>
        <v>-0.44946913094769958</v>
      </c>
    </row>
    <row r="24" spans="1:10" ht="11.25" customHeight="1">
      <c r="A24" s="30">
        <f t="shared" si="6"/>
        <v>17</v>
      </c>
      <c r="B24" s="23" t="s">
        <v>28</v>
      </c>
      <c r="C24" s="31">
        <v>145</v>
      </c>
      <c r="D24" s="32">
        <v>74</v>
      </c>
      <c r="E24" s="33">
        <f t="shared" si="2"/>
        <v>16</v>
      </c>
      <c r="F24" s="27">
        <f t="shared" si="3"/>
        <v>0.95945945945945943</v>
      </c>
      <c r="G24" s="34">
        <v>1232</v>
      </c>
      <c r="H24" s="35">
        <v>1046</v>
      </c>
      <c r="I24" s="33">
        <f t="shared" si="4"/>
        <v>18</v>
      </c>
      <c r="J24" s="27">
        <f t="shared" si="5"/>
        <v>0.17782026768642448</v>
      </c>
    </row>
    <row r="25" spans="1:10" ht="11.25" customHeight="1">
      <c r="A25" s="30">
        <f t="shared" si="6"/>
        <v>18</v>
      </c>
      <c r="B25" s="23" t="s">
        <v>29</v>
      </c>
      <c r="C25" s="31">
        <v>41</v>
      </c>
      <c r="D25" s="32">
        <v>65</v>
      </c>
      <c r="E25" s="33">
        <f t="shared" si="2"/>
        <v>18</v>
      </c>
      <c r="F25" s="27">
        <f t="shared" si="3"/>
        <v>-0.36923076923076925</v>
      </c>
      <c r="G25" s="34">
        <v>983</v>
      </c>
      <c r="H25" s="35">
        <v>1515</v>
      </c>
      <c r="I25" s="33">
        <f t="shared" si="4"/>
        <v>13</v>
      </c>
      <c r="J25" s="27">
        <f t="shared" si="5"/>
        <v>-0.35115511551155115</v>
      </c>
    </row>
    <row r="26" spans="1:10" ht="11.25" customHeight="1">
      <c r="A26" s="30">
        <f t="shared" si="6"/>
        <v>19</v>
      </c>
      <c r="B26" s="23" t="s">
        <v>30</v>
      </c>
      <c r="C26" s="31">
        <v>19</v>
      </c>
      <c r="D26" s="32">
        <v>56</v>
      </c>
      <c r="E26" s="33">
        <f t="shared" si="2"/>
        <v>21</v>
      </c>
      <c r="F26" s="27">
        <f t="shared" si="3"/>
        <v>-0.6607142857142857</v>
      </c>
      <c r="G26" s="34">
        <v>798</v>
      </c>
      <c r="H26" s="35">
        <v>787</v>
      </c>
      <c r="I26" s="33">
        <f t="shared" si="4"/>
        <v>21</v>
      </c>
      <c r="J26" s="27">
        <f t="shared" si="5"/>
        <v>1.397712833545108E-2</v>
      </c>
    </row>
    <row r="27" spans="1:10" ht="11.25" customHeight="1">
      <c r="A27" s="30">
        <f t="shared" si="6"/>
        <v>20</v>
      </c>
      <c r="B27" s="23" t="s">
        <v>31</v>
      </c>
      <c r="C27" s="31">
        <v>59</v>
      </c>
      <c r="D27" s="32">
        <v>36</v>
      </c>
      <c r="E27" s="33">
        <f t="shared" si="2"/>
        <v>22</v>
      </c>
      <c r="F27" s="27">
        <f t="shared" si="3"/>
        <v>0.63888888888888884</v>
      </c>
      <c r="G27" s="34">
        <v>727</v>
      </c>
      <c r="H27" s="35">
        <v>855</v>
      </c>
      <c r="I27" s="33">
        <f t="shared" si="4"/>
        <v>20</v>
      </c>
      <c r="J27" s="27">
        <f t="shared" si="5"/>
        <v>-0.14970760233918129</v>
      </c>
    </row>
    <row r="28" spans="1:10" ht="11.25" customHeight="1">
      <c r="A28" s="30">
        <f t="shared" si="6"/>
        <v>21</v>
      </c>
      <c r="B28" s="23" t="s">
        <v>32</v>
      </c>
      <c r="C28" s="31">
        <v>42</v>
      </c>
      <c r="D28" s="32">
        <v>33</v>
      </c>
      <c r="E28" s="33">
        <f t="shared" si="2"/>
        <v>23</v>
      </c>
      <c r="F28" s="27">
        <f t="shared" si="3"/>
        <v>0.27272727272727271</v>
      </c>
      <c r="G28" s="34">
        <v>705</v>
      </c>
      <c r="H28" s="35">
        <v>930</v>
      </c>
      <c r="I28" s="33">
        <f t="shared" si="4"/>
        <v>19</v>
      </c>
      <c r="J28" s="27">
        <f t="shared" si="5"/>
        <v>-0.24193548387096775</v>
      </c>
    </row>
    <row r="29" spans="1:10" ht="11.25" customHeight="1">
      <c r="A29" s="30">
        <f t="shared" si="6"/>
        <v>22</v>
      </c>
      <c r="B29" s="23" t="s">
        <v>33</v>
      </c>
      <c r="C29" s="31">
        <v>125</v>
      </c>
      <c r="D29" s="32">
        <v>98</v>
      </c>
      <c r="E29" s="33">
        <f t="shared" si="2"/>
        <v>14</v>
      </c>
      <c r="F29" s="27">
        <f t="shared" si="3"/>
        <v>0.27551020408163263</v>
      </c>
      <c r="G29" s="34">
        <v>703</v>
      </c>
      <c r="H29" s="35">
        <v>667</v>
      </c>
      <c r="I29" s="33">
        <f t="shared" si="4"/>
        <v>22</v>
      </c>
      <c r="J29" s="27">
        <f t="shared" si="5"/>
        <v>5.3973013493253376E-2</v>
      </c>
    </row>
    <row r="30" spans="1:10" ht="11.25" customHeight="1">
      <c r="A30" s="30">
        <f t="shared" si="6"/>
        <v>23</v>
      </c>
      <c r="B30" s="23" t="s">
        <v>34</v>
      </c>
      <c r="C30" s="31">
        <v>27</v>
      </c>
      <c r="D30" s="32">
        <v>21</v>
      </c>
      <c r="E30" s="33">
        <f t="shared" si="2"/>
        <v>24</v>
      </c>
      <c r="F30" s="27">
        <f t="shared" si="3"/>
        <v>0.2857142857142857</v>
      </c>
      <c r="G30" s="34">
        <v>618</v>
      </c>
      <c r="H30" s="35">
        <v>657</v>
      </c>
      <c r="I30" s="33">
        <f t="shared" si="4"/>
        <v>23</v>
      </c>
      <c r="J30" s="27">
        <f t="shared" si="5"/>
        <v>-5.9360730593607303E-2</v>
      </c>
    </row>
    <row r="31" spans="1:10" ht="11.25" customHeight="1">
      <c r="A31" s="30">
        <f t="shared" si="6"/>
        <v>24</v>
      </c>
      <c r="B31" s="23" t="s">
        <v>35</v>
      </c>
      <c r="C31" s="31">
        <v>66</v>
      </c>
      <c r="D31" s="32">
        <v>64</v>
      </c>
      <c r="E31" s="33">
        <f t="shared" si="2"/>
        <v>20</v>
      </c>
      <c r="F31" s="27">
        <f t="shared" si="3"/>
        <v>3.125E-2</v>
      </c>
      <c r="G31" s="34">
        <v>445</v>
      </c>
      <c r="H31" s="35">
        <v>541</v>
      </c>
      <c r="I31" s="33">
        <f t="shared" si="4"/>
        <v>25</v>
      </c>
      <c r="J31" s="27">
        <f t="shared" si="5"/>
        <v>-0.17744916820702403</v>
      </c>
    </row>
    <row r="32" spans="1:10" ht="11.25" customHeight="1">
      <c r="A32" s="30">
        <f t="shared" si="6"/>
        <v>25</v>
      </c>
      <c r="B32" s="23" t="s">
        <v>36</v>
      </c>
      <c r="C32" s="31">
        <v>15</v>
      </c>
      <c r="D32" s="32">
        <v>12</v>
      </c>
      <c r="E32" s="33">
        <f t="shared" si="2"/>
        <v>26</v>
      </c>
      <c r="F32" s="27">
        <f t="shared" si="3"/>
        <v>0.25</v>
      </c>
      <c r="G32" s="34">
        <v>348</v>
      </c>
      <c r="H32" s="35">
        <v>608</v>
      </c>
      <c r="I32" s="33">
        <f t="shared" si="4"/>
        <v>24</v>
      </c>
      <c r="J32" s="27">
        <f t="shared" si="5"/>
        <v>-0.42763157894736842</v>
      </c>
    </row>
    <row r="33" spans="1:10" ht="11.25" customHeight="1">
      <c r="A33" s="30">
        <f t="shared" si="6"/>
        <v>26</v>
      </c>
      <c r="B33" s="23" t="s">
        <v>37</v>
      </c>
      <c r="C33" s="31">
        <v>11</v>
      </c>
      <c r="D33" s="32">
        <v>14</v>
      </c>
      <c r="E33" s="33">
        <f t="shared" si="2"/>
        <v>25</v>
      </c>
      <c r="F33" s="27">
        <f t="shared" si="3"/>
        <v>-0.21428571428571427</v>
      </c>
      <c r="G33" s="34">
        <v>271</v>
      </c>
      <c r="H33" s="35">
        <v>347</v>
      </c>
      <c r="I33" s="33">
        <f t="shared" si="4"/>
        <v>26</v>
      </c>
      <c r="J33" s="27">
        <f t="shared" si="5"/>
        <v>-0.21902017291066284</v>
      </c>
    </row>
    <row r="34" spans="1:10" ht="11.25" customHeight="1">
      <c r="A34" s="30">
        <f t="shared" si="6"/>
        <v>27</v>
      </c>
      <c r="B34" s="23" t="s">
        <v>38</v>
      </c>
      <c r="C34" s="31">
        <v>185</v>
      </c>
      <c r="D34" s="32">
        <v>0</v>
      </c>
      <c r="E34" s="33">
        <f t="shared" si="2"/>
        <v>33</v>
      </c>
      <c r="F34" s="27">
        <f t="shared" si="3"/>
        <v>1</v>
      </c>
      <c r="G34" s="34">
        <v>243</v>
      </c>
      <c r="H34" s="35">
        <v>222</v>
      </c>
      <c r="I34" s="33">
        <f t="shared" si="4"/>
        <v>27</v>
      </c>
      <c r="J34" s="27">
        <f t="shared" si="5"/>
        <v>9.45945945945946E-2</v>
      </c>
    </row>
    <row r="35" spans="1:10" ht="11.25" customHeight="1">
      <c r="A35" s="30">
        <f t="shared" si="6"/>
        <v>28</v>
      </c>
      <c r="B35" s="23" t="s">
        <v>39</v>
      </c>
      <c r="C35" s="31">
        <v>1</v>
      </c>
      <c r="D35" s="32">
        <v>9</v>
      </c>
      <c r="E35" s="33">
        <f t="shared" si="2"/>
        <v>27</v>
      </c>
      <c r="F35" s="27">
        <f t="shared" si="3"/>
        <v>-0.88888888888888884</v>
      </c>
      <c r="G35" s="34">
        <v>145</v>
      </c>
      <c r="H35" s="35">
        <v>188</v>
      </c>
      <c r="I35" s="33">
        <f t="shared" si="4"/>
        <v>28</v>
      </c>
      <c r="J35" s="27">
        <f t="shared" si="5"/>
        <v>-0.22872340425531915</v>
      </c>
    </row>
    <row r="36" spans="1:10" ht="11.25" customHeight="1">
      <c r="A36" s="30">
        <f t="shared" si="6"/>
        <v>29</v>
      </c>
      <c r="B36" s="23" t="s">
        <v>40</v>
      </c>
      <c r="C36" s="31">
        <v>9</v>
      </c>
      <c r="D36" s="32">
        <v>2</v>
      </c>
      <c r="E36" s="33">
        <f t="shared" si="2"/>
        <v>29</v>
      </c>
      <c r="F36" s="27">
        <f t="shared" si="3"/>
        <v>3.5</v>
      </c>
      <c r="G36" s="34">
        <v>40</v>
      </c>
      <c r="H36" s="35">
        <v>61</v>
      </c>
      <c r="I36" s="33">
        <f t="shared" si="4"/>
        <v>30</v>
      </c>
      <c r="J36" s="27">
        <f t="shared" si="5"/>
        <v>-0.34426229508196721</v>
      </c>
    </row>
    <row r="37" spans="1:10" ht="11.25" customHeight="1">
      <c r="A37" s="30">
        <f t="shared" si="6"/>
        <v>30</v>
      </c>
      <c r="B37" s="23" t="s">
        <v>41</v>
      </c>
      <c r="C37" s="31">
        <v>4</v>
      </c>
      <c r="D37" s="32">
        <v>4</v>
      </c>
      <c r="E37" s="33">
        <f t="shared" si="2"/>
        <v>28</v>
      </c>
      <c r="F37" s="27">
        <f t="shared" si="3"/>
        <v>0</v>
      </c>
      <c r="G37" s="34">
        <v>35</v>
      </c>
      <c r="H37" s="35">
        <v>42</v>
      </c>
      <c r="I37" s="33">
        <f t="shared" si="4"/>
        <v>31</v>
      </c>
      <c r="J37" s="27">
        <f t="shared" si="5"/>
        <v>-0.16666666666666666</v>
      </c>
    </row>
    <row r="38" spans="1:10" ht="11.25" customHeight="1">
      <c r="A38" s="30">
        <f t="shared" si="6"/>
        <v>31</v>
      </c>
      <c r="B38" s="23" t="s">
        <v>42</v>
      </c>
      <c r="C38" s="31">
        <v>3</v>
      </c>
      <c r="D38" s="32">
        <v>1</v>
      </c>
      <c r="E38" s="33">
        <f t="shared" si="2"/>
        <v>30</v>
      </c>
      <c r="F38" s="27">
        <f t="shared" si="3"/>
        <v>2</v>
      </c>
      <c r="G38" s="34">
        <v>25</v>
      </c>
      <c r="H38" s="36">
        <v>41</v>
      </c>
      <c r="I38" s="33">
        <f t="shared" si="4"/>
        <v>32</v>
      </c>
      <c r="J38" s="27">
        <f t="shared" si="5"/>
        <v>-0.3902439024390244</v>
      </c>
    </row>
    <row r="39" spans="1:10" ht="11.25" customHeight="1">
      <c r="A39" s="30">
        <f t="shared" si="6"/>
        <v>32</v>
      </c>
      <c r="B39" s="23" t="s">
        <v>43</v>
      </c>
      <c r="C39" s="31">
        <v>2</v>
      </c>
      <c r="D39" s="32">
        <v>1</v>
      </c>
      <c r="E39" s="33">
        <f t="shared" si="2"/>
        <v>30</v>
      </c>
      <c r="F39" s="27">
        <f t="shared" si="3"/>
        <v>1</v>
      </c>
      <c r="G39" s="34">
        <v>23</v>
      </c>
      <c r="H39" s="35">
        <v>12</v>
      </c>
      <c r="I39" s="33">
        <f t="shared" si="4"/>
        <v>36</v>
      </c>
      <c r="J39" s="27">
        <f t="shared" si="5"/>
        <v>0.91666666666666663</v>
      </c>
    </row>
    <row r="40" spans="1:10" ht="11.25" customHeight="1">
      <c r="A40" s="30">
        <f t="shared" si="6"/>
        <v>33</v>
      </c>
      <c r="B40" s="23" t="s">
        <v>44</v>
      </c>
      <c r="C40" s="31">
        <v>0</v>
      </c>
      <c r="D40" s="32">
        <v>0</v>
      </c>
      <c r="E40" s="33">
        <f t="shared" si="2"/>
        <v>33</v>
      </c>
      <c r="F40" s="27">
        <f t="shared" si="3"/>
        <v>0</v>
      </c>
      <c r="G40" s="34">
        <v>21</v>
      </c>
      <c r="H40" s="35">
        <v>76</v>
      </c>
      <c r="I40" s="33">
        <f t="shared" si="4"/>
        <v>29</v>
      </c>
      <c r="J40" s="27">
        <f t="shared" si="5"/>
        <v>-0.72368421052631582</v>
      </c>
    </row>
    <row r="41" spans="1:10" ht="11.25" customHeight="1">
      <c r="A41" s="30">
        <f t="shared" si="6"/>
        <v>34</v>
      </c>
      <c r="B41" s="23" t="s">
        <v>45</v>
      </c>
      <c r="C41" s="31">
        <v>0</v>
      </c>
      <c r="D41" s="32">
        <v>0</v>
      </c>
      <c r="E41" s="33">
        <f t="shared" si="2"/>
        <v>33</v>
      </c>
      <c r="F41" s="27">
        <f t="shared" si="3"/>
        <v>0</v>
      </c>
      <c r="G41" s="34">
        <v>8</v>
      </c>
      <c r="H41" s="35">
        <v>25</v>
      </c>
      <c r="I41" s="33">
        <f t="shared" si="4"/>
        <v>34</v>
      </c>
      <c r="J41" s="27">
        <f t="shared" si="5"/>
        <v>-0.68</v>
      </c>
    </row>
    <row r="42" spans="1:10" ht="11.25" customHeight="1">
      <c r="A42" s="30">
        <f t="shared" si="6"/>
        <v>35</v>
      </c>
      <c r="B42" s="23" t="s">
        <v>46</v>
      </c>
      <c r="C42" s="31">
        <v>0</v>
      </c>
      <c r="D42" s="32">
        <v>1</v>
      </c>
      <c r="E42" s="33">
        <f t="shared" si="2"/>
        <v>30</v>
      </c>
      <c r="F42" s="27">
        <f t="shared" si="3"/>
        <v>-1</v>
      </c>
      <c r="G42" s="34">
        <v>4</v>
      </c>
      <c r="H42" s="35">
        <v>27</v>
      </c>
      <c r="I42" s="33">
        <f t="shared" si="4"/>
        <v>33</v>
      </c>
      <c r="J42" s="27">
        <f t="shared" si="5"/>
        <v>-0.85185185185185186</v>
      </c>
    </row>
    <row r="43" spans="1:10" ht="11.25" customHeight="1">
      <c r="A43" s="30">
        <f t="shared" si="6"/>
        <v>36</v>
      </c>
      <c r="B43" s="23" t="s">
        <v>47</v>
      </c>
      <c r="C43" s="31">
        <v>0</v>
      </c>
      <c r="D43" s="32">
        <v>0</v>
      </c>
      <c r="E43" s="33">
        <f t="shared" si="2"/>
        <v>33</v>
      </c>
      <c r="F43" s="27">
        <f t="shared" si="3"/>
        <v>0</v>
      </c>
      <c r="G43" s="34">
        <v>2</v>
      </c>
      <c r="H43" s="35">
        <v>0</v>
      </c>
      <c r="I43" s="33">
        <f t="shared" si="4"/>
        <v>49</v>
      </c>
      <c r="J43" s="27">
        <f t="shared" si="5"/>
        <v>1</v>
      </c>
    </row>
    <row r="44" spans="1:10" ht="11.25" customHeight="1">
      <c r="A44" s="30">
        <f t="shared" si="6"/>
        <v>37</v>
      </c>
      <c r="B44" s="23" t="s">
        <v>48</v>
      </c>
      <c r="C44" s="31">
        <v>0</v>
      </c>
      <c r="D44" s="32">
        <v>0</v>
      </c>
      <c r="E44" s="33">
        <f t="shared" si="2"/>
        <v>33</v>
      </c>
      <c r="F44" s="27">
        <f t="shared" si="3"/>
        <v>0</v>
      </c>
      <c r="G44" s="34">
        <v>1</v>
      </c>
      <c r="H44" s="35">
        <v>0</v>
      </c>
      <c r="I44" s="33">
        <f t="shared" si="4"/>
        <v>49</v>
      </c>
      <c r="J44" s="27">
        <f t="shared" si="5"/>
        <v>1</v>
      </c>
    </row>
    <row r="45" spans="1:10" ht="11.25" customHeight="1">
      <c r="A45" s="30">
        <f t="shared" si="6"/>
        <v>38</v>
      </c>
      <c r="B45" s="23" t="s">
        <v>49</v>
      </c>
      <c r="C45" s="31">
        <v>0</v>
      </c>
      <c r="D45" s="32">
        <v>0</v>
      </c>
      <c r="E45" s="33">
        <f t="shared" si="2"/>
        <v>33</v>
      </c>
      <c r="F45" s="27">
        <f t="shared" si="3"/>
        <v>0</v>
      </c>
      <c r="G45" s="34">
        <v>1</v>
      </c>
      <c r="H45" s="35">
        <v>1</v>
      </c>
      <c r="I45" s="33">
        <f t="shared" si="4"/>
        <v>41</v>
      </c>
      <c r="J45" s="27">
        <f t="shared" si="5"/>
        <v>0</v>
      </c>
    </row>
    <row r="46" spans="1:10" ht="11.25" customHeight="1">
      <c r="A46" s="30">
        <f t="shared" si="6"/>
        <v>39</v>
      </c>
      <c r="B46" s="23" t="s">
        <v>50</v>
      </c>
      <c r="C46" s="31">
        <v>0</v>
      </c>
      <c r="D46" s="32">
        <v>0</v>
      </c>
      <c r="E46" s="33">
        <f t="shared" si="2"/>
        <v>33</v>
      </c>
      <c r="F46" s="27">
        <f t="shared" si="3"/>
        <v>0</v>
      </c>
      <c r="G46" s="34">
        <v>1</v>
      </c>
      <c r="H46" s="35">
        <v>0</v>
      </c>
      <c r="I46" s="33">
        <f t="shared" si="4"/>
        <v>49</v>
      </c>
      <c r="J46" s="27">
        <f t="shared" si="5"/>
        <v>1</v>
      </c>
    </row>
    <row r="47" spans="1:10" ht="11.25" customHeight="1">
      <c r="A47" s="30">
        <f t="shared" si="6"/>
        <v>40</v>
      </c>
      <c r="B47" s="23" t="s">
        <v>51</v>
      </c>
      <c r="C47" s="31">
        <v>0</v>
      </c>
      <c r="D47" s="32">
        <v>0</v>
      </c>
      <c r="E47" s="33">
        <f t="shared" si="2"/>
        <v>33</v>
      </c>
      <c r="F47" s="27">
        <f t="shared" si="3"/>
        <v>0</v>
      </c>
      <c r="G47" s="34">
        <v>1</v>
      </c>
      <c r="H47" s="35">
        <v>1</v>
      </c>
      <c r="I47" s="33">
        <f t="shared" si="4"/>
        <v>41</v>
      </c>
      <c r="J47" s="27">
        <f t="shared" si="5"/>
        <v>0</v>
      </c>
    </row>
    <row r="48" spans="1:10" ht="11.25" customHeight="1">
      <c r="A48" s="30">
        <f t="shared" si="6"/>
        <v>41</v>
      </c>
      <c r="B48" s="23" t="s">
        <v>52</v>
      </c>
      <c r="C48" s="31">
        <v>0</v>
      </c>
      <c r="D48" s="32">
        <v>0</v>
      </c>
      <c r="E48" s="33">
        <f t="shared" si="2"/>
        <v>33</v>
      </c>
      <c r="F48" s="27">
        <f t="shared" si="3"/>
        <v>0</v>
      </c>
      <c r="G48" s="34">
        <v>1</v>
      </c>
      <c r="H48" s="35">
        <v>0</v>
      </c>
      <c r="I48" s="33">
        <f t="shared" si="4"/>
        <v>49</v>
      </c>
      <c r="J48" s="27">
        <f t="shared" si="5"/>
        <v>1</v>
      </c>
    </row>
    <row r="49" spans="1:10" ht="11.25" customHeight="1">
      <c r="A49" s="30">
        <f t="shared" si="6"/>
        <v>42</v>
      </c>
      <c r="B49" s="23" t="s">
        <v>53</v>
      </c>
      <c r="C49" s="31">
        <v>0</v>
      </c>
      <c r="D49" s="37">
        <v>0</v>
      </c>
      <c r="E49" s="33">
        <f t="shared" si="2"/>
        <v>33</v>
      </c>
      <c r="F49" s="27">
        <f t="shared" si="3"/>
        <v>0</v>
      </c>
      <c r="G49" s="34">
        <v>1</v>
      </c>
      <c r="H49" s="38">
        <v>0</v>
      </c>
      <c r="I49" s="33">
        <f t="shared" si="4"/>
        <v>49</v>
      </c>
      <c r="J49" s="27">
        <f t="shared" si="5"/>
        <v>1</v>
      </c>
    </row>
    <row r="50" spans="1:10" ht="11.25" customHeight="1">
      <c r="A50" s="30">
        <f t="shared" si="6"/>
        <v>43</v>
      </c>
      <c r="B50" s="23" t="s">
        <v>54</v>
      </c>
      <c r="C50" s="31">
        <v>0</v>
      </c>
      <c r="D50" s="32">
        <v>0</v>
      </c>
      <c r="E50" s="33">
        <f t="shared" si="2"/>
        <v>33</v>
      </c>
      <c r="F50" s="27">
        <f t="shared" si="3"/>
        <v>0</v>
      </c>
      <c r="G50" s="34">
        <v>0</v>
      </c>
      <c r="H50" s="35">
        <v>1</v>
      </c>
      <c r="I50" s="33">
        <f t="shared" si="4"/>
        <v>41</v>
      </c>
      <c r="J50" s="27">
        <f t="shared" si="5"/>
        <v>-1</v>
      </c>
    </row>
    <row r="51" spans="1:10" ht="11.25" customHeight="1">
      <c r="A51" s="30">
        <f t="shared" si="6"/>
        <v>44</v>
      </c>
      <c r="B51" s="23" t="s">
        <v>55</v>
      </c>
      <c r="C51" s="31">
        <v>0</v>
      </c>
      <c r="D51" s="32">
        <v>0</v>
      </c>
      <c r="E51" s="33">
        <f t="shared" si="2"/>
        <v>33</v>
      </c>
      <c r="F51" s="27">
        <f t="shared" si="3"/>
        <v>0</v>
      </c>
      <c r="G51" s="34">
        <v>0</v>
      </c>
      <c r="H51" s="35">
        <v>2</v>
      </c>
      <c r="I51" s="33">
        <f t="shared" si="4"/>
        <v>40</v>
      </c>
      <c r="J51" s="27">
        <f t="shared" si="5"/>
        <v>-1</v>
      </c>
    </row>
    <row r="52" spans="1:10" ht="11.25" customHeight="1">
      <c r="A52" s="30">
        <f t="shared" si="6"/>
        <v>45</v>
      </c>
      <c r="B52" s="23" t="s">
        <v>56</v>
      </c>
      <c r="C52" s="39">
        <v>0</v>
      </c>
      <c r="D52" s="32">
        <v>0</v>
      </c>
      <c r="E52" s="33">
        <f t="shared" si="2"/>
        <v>33</v>
      </c>
      <c r="F52" s="27">
        <f t="shared" si="3"/>
        <v>0</v>
      </c>
      <c r="G52" s="34">
        <v>0</v>
      </c>
      <c r="H52" s="35">
        <v>1</v>
      </c>
      <c r="I52" s="33">
        <f t="shared" si="4"/>
        <v>41</v>
      </c>
      <c r="J52" s="27">
        <f t="shared" si="5"/>
        <v>-1</v>
      </c>
    </row>
    <row r="53" spans="1:10" ht="11.25" customHeight="1">
      <c r="A53" s="30">
        <f t="shared" si="6"/>
        <v>46</v>
      </c>
      <c r="B53" s="23" t="s">
        <v>57</v>
      </c>
      <c r="C53" s="31">
        <v>0</v>
      </c>
      <c r="D53" s="32">
        <v>0</v>
      </c>
      <c r="E53" s="33">
        <f t="shared" si="2"/>
        <v>33</v>
      </c>
      <c r="F53" s="27">
        <f t="shared" si="3"/>
        <v>0</v>
      </c>
      <c r="G53" s="34">
        <v>0</v>
      </c>
      <c r="H53" s="35">
        <v>5</v>
      </c>
      <c r="I53" s="33">
        <f t="shared" si="4"/>
        <v>38</v>
      </c>
      <c r="J53" s="27">
        <f t="shared" si="5"/>
        <v>-1</v>
      </c>
    </row>
    <row r="54" spans="1:10" ht="11.25" customHeight="1">
      <c r="A54" s="30">
        <f t="shared" si="6"/>
        <v>47</v>
      </c>
      <c r="B54" s="23" t="s">
        <v>58</v>
      </c>
      <c r="C54" s="31">
        <v>0</v>
      </c>
      <c r="D54" s="32">
        <v>0</v>
      </c>
      <c r="E54" s="33">
        <f t="shared" si="2"/>
        <v>33</v>
      </c>
      <c r="F54" s="27">
        <f t="shared" si="3"/>
        <v>0</v>
      </c>
      <c r="G54" s="34">
        <v>0</v>
      </c>
      <c r="H54" s="35">
        <v>23</v>
      </c>
      <c r="I54" s="33">
        <f t="shared" si="4"/>
        <v>35</v>
      </c>
      <c r="J54" s="27">
        <f t="shared" si="5"/>
        <v>-1</v>
      </c>
    </row>
    <row r="55" spans="1:10" ht="11.25" customHeight="1">
      <c r="A55" s="30">
        <f t="shared" si="6"/>
        <v>48</v>
      </c>
      <c r="B55" s="23" t="s">
        <v>59</v>
      </c>
      <c r="C55" s="31">
        <v>0</v>
      </c>
      <c r="D55" s="32">
        <v>0</v>
      </c>
      <c r="E55" s="33">
        <f t="shared" si="2"/>
        <v>33</v>
      </c>
      <c r="F55" s="27">
        <f t="shared" si="3"/>
        <v>0</v>
      </c>
      <c r="G55" s="34">
        <v>0</v>
      </c>
      <c r="H55" s="35">
        <v>1</v>
      </c>
      <c r="I55" s="33">
        <f t="shared" si="4"/>
        <v>41</v>
      </c>
      <c r="J55" s="27">
        <f t="shared" si="5"/>
        <v>-1</v>
      </c>
    </row>
    <row r="56" spans="1:10" ht="11.25" customHeight="1">
      <c r="A56" s="30">
        <f t="shared" si="6"/>
        <v>49</v>
      </c>
      <c r="B56" s="23" t="s">
        <v>60</v>
      </c>
      <c r="C56" s="39">
        <v>0</v>
      </c>
      <c r="D56" s="32">
        <v>0</v>
      </c>
      <c r="E56" s="33">
        <f t="shared" si="2"/>
        <v>33</v>
      </c>
      <c r="F56" s="27">
        <f t="shared" si="3"/>
        <v>0</v>
      </c>
      <c r="G56" s="34">
        <v>0</v>
      </c>
      <c r="H56" s="35">
        <v>8</v>
      </c>
      <c r="I56" s="33">
        <f t="shared" si="4"/>
        <v>37</v>
      </c>
      <c r="J56" s="27">
        <f t="shared" si="5"/>
        <v>-1</v>
      </c>
    </row>
    <row r="57" spans="1:10" ht="11.25" customHeight="1">
      <c r="A57" s="30">
        <f t="shared" si="6"/>
        <v>50</v>
      </c>
      <c r="B57" s="23" t="s">
        <v>61</v>
      </c>
      <c r="C57" s="39">
        <v>0</v>
      </c>
      <c r="D57" s="32">
        <v>0</v>
      </c>
      <c r="E57" s="33">
        <f t="shared" si="2"/>
        <v>33</v>
      </c>
      <c r="F57" s="27">
        <f t="shared" si="3"/>
        <v>0</v>
      </c>
      <c r="G57" s="34">
        <v>0</v>
      </c>
      <c r="H57" s="35">
        <v>1</v>
      </c>
      <c r="I57" s="33">
        <f t="shared" si="4"/>
        <v>41</v>
      </c>
      <c r="J57" s="27">
        <f t="shared" si="5"/>
        <v>-1</v>
      </c>
    </row>
    <row r="58" spans="1:10" ht="11.25" customHeight="1">
      <c r="A58" s="30">
        <f t="shared" si="6"/>
        <v>51</v>
      </c>
      <c r="B58" s="23" t="s">
        <v>62</v>
      </c>
      <c r="C58" s="31">
        <v>0</v>
      </c>
      <c r="D58" s="37">
        <v>0</v>
      </c>
      <c r="E58" s="33">
        <f t="shared" si="2"/>
        <v>33</v>
      </c>
      <c r="F58" s="27">
        <f t="shared" si="3"/>
        <v>0</v>
      </c>
      <c r="G58" s="34">
        <v>0</v>
      </c>
      <c r="H58" s="38">
        <v>1</v>
      </c>
      <c r="I58" s="33">
        <f t="shared" si="4"/>
        <v>41</v>
      </c>
      <c r="J58" s="27">
        <f t="shared" si="5"/>
        <v>-1</v>
      </c>
    </row>
    <row r="59" spans="1:10" s="42" customFormat="1" ht="11.25" customHeight="1">
      <c r="A59" s="40">
        <f t="shared" si="6"/>
        <v>52</v>
      </c>
      <c r="B59" s="41" t="s">
        <v>63</v>
      </c>
      <c r="C59" s="31">
        <v>0</v>
      </c>
      <c r="D59" s="32">
        <v>0</v>
      </c>
      <c r="E59" s="33">
        <f t="shared" si="2"/>
        <v>33</v>
      </c>
      <c r="F59" s="27">
        <f t="shared" si="3"/>
        <v>0</v>
      </c>
      <c r="G59" s="34">
        <v>0</v>
      </c>
      <c r="H59" s="35">
        <v>3</v>
      </c>
      <c r="I59" s="33">
        <f t="shared" si="4"/>
        <v>39</v>
      </c>
      <c r="J59" s="27">
        <f t="shared" si="5"/>
        <v>-1</v>
      </c>
    </row>
    <row r="60" spans="1:10" ht="11.25" customHeight="1" thickBot="1">
      <c r="A60" s="43">
        <f t="shared" si="6"/>
        <v>53</v>
      </c>
      <c r="B60" s="44" t="s">
        <v>64</v>
      </c>
      <c r="C60" s="45">
        <v>0</v>
      </c>
      <c r="D60" s="46">
        <v>0</v>
      </c>
      <c r="E60" s="47">
        <f t="shared" si="2"/>
        <v>33</v>
      </c>
      <c r="F60" s="48">
        <f t="shared" si="3"/>
        <v>0</v>
      </c>
      <c r="G60" s="49">
        <v>0</v>
      </c>
      <c r="H60" s="50">
        <v>1</v>
      </c>
      <c r="I60" s="47">
        <f t="shared" si="4"/>
        <v>41</v>
      </c>
      <c r="J60" s="48">
        <f t="shared" si="5"/>
        <v>-1</v>
      </c>
    </row>
  </sheetData>
  <mergeCells count="2">
    <mergeCell ref="A3:J3"/>
    <mergeCell ref="A4:J4"/>
  </mergeCells>
  <pageMargins left="0.74803149606299213" right="0.74803149606299213" top="0.31496062992125984" bottom="0.98425196850393704" header="0.23622047244094491" footer="0.51181102362204722"/>
  <pageSetup paperSize="9" scale="82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D1312_DEC13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dcterms:created xsi:type="dcterms:W3CDTF">2014-01-10T14:57:57Z</dcterms:created>
  <dcterms:modified xsi:type="dcterms:W3CDTF">2014-01-10T14:58:27Z</dcterms:modified>
</cp:coreProperties>
</file>